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K_SYD\RAR\De regionale uddannelsespuljer\2. halvår 2024\Opdatering jan 2025\Til hjemmesiden\"/>
    </mc:Choice>
  </mc:AlternateContent>
  <bookViews>
    <workbookView xWindow="0" yWindow="0" windowWidth="28800" windowHeight="13500" firstSheet="2" activeTab="2"/>
  </bookViews>
  <sheets>
    <sheet name="Indmeldinger RAR H" sheetId="1" state="hidden" r:id="rId1"/>
    <sheet name="Indmeldinger RAR S" sheetId="7" state="hidden" r:id="rId2"/>
    <sheet name="Positivliste" sheetId="8" r:id="rId3"/>
    <sheet name="Stillingsbetegnelser RAR H" sheetId="4" state="hidden" r:id="rId4"/>
    <sheet name="Stillingsbetegnelser RAR S" sheetId="5" state="hidden" r:id="rId5"/>
    <sheet name="Stillingsbetegnelser RAR B"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'Indmeldinger RAR H'!$A$1:$P$698</definedName>
    <definedName name="_xlnm._FilterDatabase" localSheetId="1" hidden="1">'Indmeldinger RAR S'!$A$1:$P$651</definedName>
    <definedName name="_xlnm._FilterDatabase" localSheetId="2" hidden="1">Positivliste!$B$4:$G$168</definedName>
    <definedName name="_xlnm.Print_Area" localSheetId="2">Positivliste!$A$1:$G$168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1" i="8" l="1"/>
  <c r="B158" i="8"/>
  <c r="B165" i="8"/>
  <c r="B160" i="8"/>
  <c r="B159" i="8"/>
  <c r="B148" i="8"/>
  <c r="B153" i="8"/>
  <c r="B168" i="8"/>
  <c r="B167" i="8"/>
  <c r="B166" i="8"/>
  <c r="B157" i="8"/>
  <c r="B156" i="8"/>
  <c r="B164" i="8"/>
  <c r="B163" i="8"/>
  <c r="B147" i="8"/>
  <c r="B162" i="8"/>
  <c r="B155" i="8"/>
  <c r="B154" i="8"/>
  <c r="B140" i="8"/>
  <c r="B145" i="8"/>
  <c r="B146" i="8"/>
  <c r="B149" i="8"/>
  <c r="B150" i="8"/>
  <c r="B152" i="8"/>
  <c r="B151" i="8"/>
  <c r="B142" i="8"/>
  <c r="B141" i="8"/>
  <c r="B143" i="8"/>
  <c r="B139" i="8"/>
  <c r="B144" i="8"/>
  <c r="B138" i="8"/>
  <c r="B133" i="8"/>
  <c r="B134" i="8"/>
  <c r="B135" i="8"/>
  <c r="B137" i="8"/>
  <c r="B136" i="8"/>
  <c r="B129" i="8"/>
  <c r="B132" i="8"/>
  <c r="B131" i="8"/>
  <c r="B130" i="8"/>
  <c r="D516" i="1" l="1"/>
  <c r="B516" i="1"/>
  <c r="D515" i="1"/>
  <c r="B515" i="1"/>
  <c r="D514" i="1"/>
  <c r="B514" i="1"/>
  <c r="D513" i="1"/>
  <c r="B513" i="1"/>
  <c r="D512" i="1"/>
  <c r="B512" i="1"/>
  <c r="D511" i="1"/>
  <c r="B511" i="1"/>
  <c r="D510" i="1"/>
  <c r="B510" i="1"/>
  <c r="D509" i="1"/>
  <c r="B509" i="1"/>
  <c r="D508" i="1"/>
  <c r="B508" i="1"/>
  <c r="D507" i="1"/>
  <c r="B507" i="1"/>
  <c r="D506" i="1"/>
  <c r="B506" i="1"/>
  <c r="D505" i="1"/>
  <c r="B505" i="1"/>
  <c r="D473" i="1" l="1"/>
  <c r="B473" i="1"/>
  <c r="D472" i="1"/>
  <c r="B472" i="1"/>
  <c r="D471" i="1"/>
  <c r="B471" i="1"/>
  <c r="D470" i="1"/>
  <c r="B470" i="1"/>
  <c r="D469" i="1"/>
  <c r="B469" i="1"/>
  <c r="D468" i="1"/>
  <c r="B468" i="1"/>
  <c r="D467" i="1"/>
  <c r="B467" i="1"/>
  <c r="D466" i="1"/>
  <c r="B466" i="1"/>
  <c r="D465" i="1"/>
  <c r="B465" i="1"/>
  <c r="D464" i="1"/>
  <c r="B464" i="1"/>
  <c r="D463" i="1"/>
  <c r="B463" i="1"/>
  <c r="D462" i="1"/>
  <c r="B462" i="1"/>
  <c r="D461" i="1"/>
  <c r="B461" i="1"/>
  <c r="D460" i="1"/>
  <c r="B460" i="1"/>
  <c r="D459" i="1"/>
  <c r="B459" i="1"/>
  <c r="D458" i="1"/>
  <c r="B458" i="1"/>
  <c r="D457" i="1"/>
  <c r="B457" i="1"/>
  <c r="D456" i="1"/>
  <c r="B456" i="1"/>
  <c r="D455" i="1"/>
  <c r="D454" i="1"/>
  <c r="B454" i="1"/>
  <c r="D453" i="1"/>
  <c r="B453" i="1"/>
  <c r="D452" i="1"/>
  <c r="B452" i="1"/>
  <c r="D451" i="1" l="1"/>
  <c r="B451" i="1"/>
  <c r="D450" i="1"/>
  <c r="B450" i="1"/>
  <c r="D449" i="1"/>
  <c r="B449" i="1"/>
  <c r="D448" i="1"/>
  <c r="B448" i="1"/>
  <c r="D447" i="1"/>
  <c r="B447" i="1"/>
  <c r="D446" i="1"/>
  <c r="B446" i="1"/>
  <c r="D445" i="1"/>
  <c r="B445" i="1"/>
  <c r="D444" i="1"/>
  <c r="B444" i="1"/>
  <c r="D443" i="1"/>
  <c r="B443" i="1"/>
  <c r="D442" i="1"/>
  <c r="B442" i="1"/>
  <c r="D441" i="1"/>
  <c r="B441" i="1"/>
  <c r="D440" i="1"/>
  <c r="B440" i="1"/>
  <c r="D439" i="1"/>
  <c r="B439" i="1"/>
  <c r="D438" i="1"/>
  <c r="B438" i="1"/>
  <c r="D437" i="1"/>
  <c r="B437" i="1"/>
  <c r="D421" i="1"/>
  <c r="B421" i="1"/>
  <c r="D420" i="1"/>
  <c r="B420" i="1"/>
  <c r="D419" i="1"/>
  <c r="B419" i="1"/>
  <c r="D418" i="1"/>
  <c r="B418" i="1"/>
  <c r="D417" i="1"/>
  <c r="B417" i="1"/>
  <c r="D416" i="1"/>
  <c r="B416" i="1"/>
  <c r="D415" i="1"/>
  <c r="B415" i="1"/>
  <c r="D414" i="1"/>
  <c r="B414" i="1"/>
  <c r="D413" i="1"/>
  <c r="B413" i="1"/>
  <c r="D412" i="1"/>
  <c r="B412" i="1"/>
  <c r="D411" i="1"/>
  <c r="B411" i="1"/>
  <c r="D385" i="1" l="1"/>
  <c r="B385" i="1"/>
  <c r="D384" i="1"/>
  <c r="B384" i="1"/>
  <c r="D383" i="1"/>
  <c r="B383" i="1"/>
  <c r="D382" i="1"/>
  <c r="B382" i="1"/>
  <c r="D381" i="1"/>
  <c r="B381" i="1"/>
  <c r="D380" i="1"/>
  <c r="B380" i="1"/>
  <c r="D379" i="1"/>
  <c r="B379" i="1"/>
  <c r="D378" i="1"/>
  <c r="B378" i="1"/>
  <c r="D377" i="1"/>
  <c r="B377" i="1"/>
  <c r="D376" i="1"/>
  <c r="B376" i="1"/>
  <c r="D375" i="1"/>
  <c r="B375" i="1"/>
  <c r="D374" i="1" l="1"/>
  <c r="B374" i="1"/>
  <c r="D373" i="1"/>
  <c r="B373" i="1"/>
  <c r="D372" i="1"/>
  <c r="B372" i="1"/>
  <c r="B371" i="1"/>
  <c r="D370" i="1"/>
  <c r="B370" i="1"/>
  <c r="D369" i="1"/>
  <c r="B369" i="1"/>
  <c r="D368" i="1" l="1"/>
  <c r="B368" i="1"/>
  <c r="D367" i="1"/>
  <c r="B367" i="1"/>
  <c r="D651" i="7" l="1"/>
  <c r="B651" i="7"/>
  <c r="D650" i="7"/>
  <c r="B650" i="7"/>
  <c r="D649" i="7"/>
  <c r="B649" i="7"/>
  <c r="D648" i="7"/>
  <c r="B648" i="7"/>
  <c r="D647" i="7"/>
  <c r="B647" i="7"/>
  <c r="D646" i="7"/>
  <c r="B646" i="7"/>
  <c r="D366" i="1" l="1"/>
  <c r="B366" i="1"/>
  <c r="D365" i="1"/>
  <c r="B365" i="1"/>
  <c r="D364" i="1"/>
  <c r="B364" i="1"/>
  <c r="D363" i="1"/>
  <c r="B363" i="1"/>
  <c r="D362" i="1"/>
  <c r="B362" i="1"/>
  <c r="D361" i="1"/>
  <c r="B361" i="1"/>
  <c r="D360" i="1"/>
  <c r="B360" i="1"/>
  <c r="D359" i="1"/>
  <c r="B359" i="1"/>
  <c r="D358" i="1"/>
  <c r="B358" i="1"/>
  <c r="D357" i="1"/>
  <c r="B357" i="1"/>
  <c r="D356" i="1"/>
  <c r="B356" i="1"/>
  <c r="D355" i="1"/>
  <c r="B355" i="1"/>
  <c r="D354" i="1"/>
  <c r="B354" i="1"/>
  <c r="D353" i="1"/>
  <c r="B353" i="1"/>
  <c r="D352" i="1"/>
  <c r="B352" i="1"/>
  <c r="D351" i="1"/>
  <c r="B351" i="1"/>
  <c r="D350" i="1"/>
  <c r="B350" i="1"/>
  <c r="D349" i="1"/>
  <c r="B349" i="1"/>
  <c r="D348" i="1"/>
  <c r="B348" i="1"/>
  <c r="D347" i="1"/>
  <c r="B347" i="1"/>
  <c r="D346" i="1"/>
  <c r="B346" i="1"/>
  <c r="D345" i="1"/>
  <c r="B345" i="1"/>
  <c r="D344" i="1"/>
  <c r="B344" i="1"/>
  <c r="D343" i="1"/>
  <c r="B343" i="1"/>
  <c r="D342" i="1"/>
  <c r="B342" i="1"/>
  <c r="D341" i="1"/>
  <c r="B341" i="1"/>
  <c r="D340" i="1"/>
  <c r="B340" i="1"/>
  <c r="D339" i="1"/>
  <c r="B339" i="1"/>
  <c r="D338" i="1"/>
  <c r="B338" i="1"/>
  <c r="A194" i="1" l="1"/>
  <c r="B194" i="1"/>
  <c r="D194" i="1"/>
  <c r="D312" i="1" l="1"/>
  <c r="B312" i="1"/>
  <c r="D311" i="1"/>
  <c r="B311" i="1"/>
  <c r="D310" i="1"/>
  <c r="B310" i="1"/>
  <c r="D309" i="1"/>
  <c r="B309" i="1"/>
  <c r="D308" i="1"/>
  <c r="B308" i="1"/>
  <c r="D307" i="1"/>
  <c r="B307" i="1"/>
  <c r="D306" i="1"/>
  <c r="B306" i="1"/>
  <c r="D305" i="1"/>
  <c r="B305" i="1"/>
  <c r="D304" i="1"/>
  <c r="B304" i="1"/>
  <c r="D303" i="1"/>
  <c r="B303" i="1"/>
  <c r="D302" i="1"/>
  <c r="B302" i="1"/>
  <c r="D301" i="1"/>
  <c r="B301" i="1"/>
  <c r="D300" i="1" l="1"/>
  <c r="B300" i="1"/>
  <c r="D299" i="1"/>
  <c r="B299" i="1"/>
  <c r="D298" i="1"/>
  <c r="B298" i="1"/>
  <c r="D297" i="1"/>
  <c r="B297" i="1"/>
  <c r="D296" i="1"/>
  <c r="B296" i="1"/>
  <c r="D295" i="1"/>
  <c r="B295" i="1"/>
  <c r="D294" i="1"/>
  <c r="B294" i="1"/>
  <c r="D293" i="1"/>
  <c r="B293" i="1"/>
  <c r="D292" i="1"/>
  <c r="B292" i="1"/>
  <c r="D291" i="1"/>
  <c r="B291" i="1"/>
  <c r="D290" i="1"/>
  <c r="B290" i="1"/>
  <c r="B289" i="1"/>
  <c r="B288" i="1"/>
  <c r="D287" i="1"/>
  <c r="B287" i="1"/>
  <c r="D286" i="1"/>
  <c r="B286" i="1"/>
  <c r="D285" i="1"/>
  <c r="B285" i="1"/>
  <c r="D284" i="1"/>
  <c r="B284" i="1"/>
  <c r="D283" i="1"/>
  <c r="B283" i="1"/>
  <c r="D282" i="1"/>
  <c r="B282" i="1"/>
  <c r="D281" i="1"/>
  <c r="B281" i="1"/>
  <c r="D280" i="1"/>
  <c r="B280" i="1"/>
  <c r="D279" i="1"/>
  <c r="B279" i="1"/>
  <c r="D211" i="1" l="1"/>
  <c r="B211" i="1"/>
  <c r="D210" i="1"/>
  <c r="B210" i="1"/>
  <c r="D209" i="1"/>
  <c r="B209" i="1"/>
  <c r="D208" i="1"/>
  <c r="B208" i="1"/>
  <c r="D207" i="1"/>
  <c r="B207" i="1"/>
  <c r="D206" i="1"/>
  <c r="B206" i="1"/>
  <c r="D205" i="1"/>
  <c r="B205" i="1"/>
  <c r="D204" i="1"/>
  <c r="B204" i="1"/>
  <c r="D203" i="1"/>
  <c r="B203" i="1"/>
  <c r="D202" i="1"/>
  <c r="B202" i="1"/>
  <c r="D201" i="1"/>
  <c r="B201" i="1"/>
  <c r="D200" i="1"/>
  <c r="B200" i="1"/>
  <c r="D199" i="1"/>
  <c r="B199" i="1"/>
  <c r="D198" i="1"/>
  <c r="B198" i="1"/>
  <c r="D197" i="1"/>
  <c r="B197" i="1"/>
  <c r="D196" i="1"/>
  <c r="B196" i="1"/>
  <c r="D195" i="1"/>
  <c r="B195" i="1"/>
  <c r="D193" i="1"/>
  <c r="B193" i="1"/>
  <c r="D192" i="1"/>
  <c r="B192" i="1"/>
  <c r="D191" i="1"/>
  <c r="B191" i="1"/>
  <c r="D190"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297" i="7" l="1"/>
  <c r="B297" i="7"/>
  <c r="D296" i="7"/>
  <c r="B296" i="7"/>
  <c r="D295" i="7"/>
  <c r="B295" i="7"/>
  <c r="D294" i="7"/>
  <c r="B294" i="7"/>
  <c r="D293" i="7"/>
  <c r="B293" i="7"/>
  <c r="D292" i="7"/>
  <c r="B292" i="7"/>
  <c r="D291" i="7" l="1"/>
  <c r="B291" i="7"/>
  <c r="D290" i="7"/>
  <c r="B290" i="7"/>
  <c r="D289" i="7" l="1"/>
  <c r="B289" i="7"/>
  <c r="D288" i="7"/>
  <c r="B288" i="7"/>
  <c r="D287" i="7"/>
  <c r="B287" i="7"/>
  <c r="D286" i="7"/>
  <c r="B286" i="7"/>
  <c r="D285" i="7"/>
  <c r="B285" i="7"/>
  <c r="D284" i="7"/>
  <c r="B284" i="7"/>
  <c r="D283" i="7"/>
  <c r="B283" i="7"/>
  <c r="D282" i="7"/>
  <c r="B282" i="7"/>
  <c r="D281" i="7"/>
  <c r="B281" i="7"/>
  <c r="D280" i="7"/>
  <c r="B280" i="7"/>
  <c r="D279" i="7"/>
  <c r="B279" i="7"/>
  <c r="D278" i="7"/>
  <c r="B278" i="7"/>
  <c r="D277" i="7"/>
  <c r="B277" i="7"/>
  <c r="D276" i="7"/>
  <c r="B276" i="7"/>
  <c r="D275" i="7"/>
  <c r="B275" i="7"/>
  <c r="D274" i="7"/>
  <c r="B274" i="7"/>
  <c r="D273" i="7"/>
  <c r="B273" i="7"/>
  <c r="D272" i="7"/>
  <c r="B272" i="7"/>
  <c r="D271" i="7"/>
  <c r="B271" i="7"/>
  <c r="D270" i="7"/>
  <c r="B270" i="7"/>
  <c r="D269" i="7"/>
  <c r="B269" i="7"/>
  <c r="D268" i="7"/>
  <c r="B268" i="7"/>
  <c r="D267" i="7"/>
  <c r="B267" i="7"/>
  <c r="D266" i="7"/>
  <c r="B266" i="7"/>
  <c r="D265" i="7"/>
  <c r="B265" i="7"/>
  <c r="D264" i="7"/>
  <c r="B264" i="7"/>
  <c r="D263" i="7"/>
  <c r="B263" i="7"/>
  <c r="D262" i="7"/>
  <c r="B262" i="7"/>
  <c r="D261" i="7"/>
  <c r="B261" i="7"/>
  <c r="D260" i="7"/>
  <c r="B260" i="7"/>
  <c r="D259" i="7"/>
  <c r="B259" i="7"/>
  <c r="D258" i="7"/>
  <c r="B258" i="7"/>
  <c r="D257" i="7"/>
  <c r="B257" i="7"/>
  <c r="D256" i="7"/>
  <c r="B256" i="7"/>
  <c r="D255" i="7"/>
  <c r="B255" i="7"/>
  <c r="D254" i="7"/>
  <c r="B254" i="7"/>
  <c r="D253" i="7"/>
  <c r="B253" i="7"/>
  <c r="D252" i="7"/>
  <c r="B252" i="7"/>
  <c r="D251" i="7"/>
  <c r="B251" i="7"/>
  <c r="D250" i="7"/>
  <c r="B250" i="7"/>
  <c r="D249" i="7"/>
  <c r="B249" i="7"/>
  <c r="D248" i="7"/>
  <c r="B248" i="7"/>
  <c r="D247" i="7"/>
  <c r="B247" i="7"/>
  <c r="D246" i="7"/>
  <c r="B246" i="7"/>
  <c r="B159" i="1" l="1"/>
  <c r="D139" i="1" l="1"/>
  <c r="B139" i="1"/>
  <c r="D138" i="1"/>
  <c r="B138" i="1"/>
  <c r="D245" i="7" l="1"/>
  <c r="B245" i="7"/>
  <c r="D244" i="7"/>
  <c r="B244" i="7"/>
  <c r="D243" i="7"/>
  <c r="B243" i="7"/>
  <c r="D242" i="7"/>
  <c r="B242" i="7"/>
  <c r="D137" i="1" l="1"/>
  <c r="B137" i="1"/>
  <c r="D136" i="1"/>
  <c r="B136" i="1"/>
  <c r="D135" i="1"/>
  <c r="B135" i="1"/>
  <c r="D134" i="1"/>
  <c r="B134" i="1"/>
  <c r="D133" i="1"/>
  <c r="B133" i="1"/>
  <c r="D132" i="1"/>
  <c r="B132" i="1"/>
  <c r="D131" i="1"/>
  <c r="B131" i="1"/>
  <c r="D130" i="1"/>
  <c r="B130" i="1"/>
  <c r="D129" i="1"/>
  <c r="B129" i="1"/>
  <c r="D128" i="1"/>
  <c r="B128" i="1"/>
  <c r="D117" i="1" l="1"/>
  <c r="B117" i="1"/>
  <c r="D116" i="1"/>
  <c r="B116" i="1"/>
  <c r="D115" i="1"/>
  <c r="B115" i="1"/>
  <c r="D114" i="1"/>
  <c r="B114" i="1"/>
  <c r="D241" i="7" l="1"/>
  <c r="B241" i="7"/>
  <c r="D240" i="7"/>
  <c r="B240" i="7"/>
  <c r="D239" i="7"/>
  <c r="B239" i="7"/>
  <c r="D238" i="7"/>
  <c r="B238" i="7"/>
  <c r="D237" i="7"/>
  <c r="B237" i="7"/>
  <c r="D236" i="7"/>
  <c r="B236" i="7"/>
  <c r="D235" i="7"/>
  <c r="B235" i="7"/>
  <c r="D234" i="7"/>
  <c r="B234" i="7"/>
  <c r="D233" i="7"/>
  <c r="B233" i="7"/>
  <c r="D232" i="7"/>
  <c r="B232" i="7"/>
  <c r="D231" i="7"/>
  <c r="B231" i="7"/>
  <c r="D230" i="7"/>
  <c r="B230" i="7"/>
  <c r="D229" i="7"/>
  <c r="B229" i="7"/>
  <c r="D228" i="7"/>
  <c r="B228" i="7"/>
  <c r="D227" i="7"/>
  <c r="B227" i="7"/>
  <c r="D226" i="7"/>
  <c r="B226" i="7"/>
  <c r="D225" i="7"/>
  <c r="B225" i="7"/>
  <c r="D224" i="7"/>
  <c r="B224" i="7"/>
  <c r="D223" i="7"/>
  <c r="B223" i="7"/>
  <c r="D222" i="7"/>
  <c r="B222" i="7"/>
  <c r="D221" i="7"/>
  <c r="B221" i="7"/>
  <c r="D220" i="7"/>
  <c r="B220" i="7"/>
  <c r="D219" i="7"/>
  <c r="B219" i="7"/>
  <c r="D218" i="7"/>
  <c r="B218" i="7"/>
  <c r="D217" i="7"/>
  <c r="B217" i="7"/>
  <c r="D216" i="7"/>
  <c r="B216" i="7"/>
  <c r="D215" i="7"/>
  <c r="B215" i="7"/>
  <c r="D214" i="7"/>
  <c r="B214" i="7"/>
  <c r="D213" i="7"/>
  <c r="B213" i="7"/>
  <c r="D212" i="7"/>
  <c r="B212" i="7"/>
  <c r="D211" i="7"/>
  <c r="B211" i="7"/>
  <c r="D210" i="7"/>
  <c r="B210" i="7"/>
  <c r="D209" i="7"/>
  <c r="B209" i="7"/>
  <c r="D208" i="7"/>
  <c r="B208" i="7"/>
  <c r="D207" i="7"/>
  <c r="B207" i="7"/>
  <c r="D206" i="7"/>
  <c r="B206" i="7"/>
  <c r="D205" i="7"/>
  <c r="B205" i="7"/>
  <c r="D204" i="7"/>
  <c r="B204" i="7"/>
  <c r="D203" i="7"/>
  <c r="B203" i="7"/>
  <c r="D202" i="7"/>
  <c r="B202" i="7"/>
  <c r="D201" i="7"/>
  <c r="B201" i="7"/>
  <c r="D200" i="7"/>
  <c r="B200" i="7"/>
  <c r="D50" i="7" l="1"/>
  <c r="B50" i="7"/>
  <c r="D49" i="7"/>
  <c r="B49" i="7"/>
  <c r="D48" i="7"/>
  <c r="B48" i="7"/>
  <c r="D47" i="7"/>
  <c r="B47" i="7"/>
  <c r="D46" i="7"/>
  <c r="B46" i="7"/>
  <c r="D45" i="7"/>
  <c r="B45" i="7"/>
  <c r="D44" i="7"/>
  <c r="B44" i="7"/>
  <c r="D43" i="7"/>
  <c r="B43" i="7"/>
  <c r="D42" i="7"/>
  <c r="B42" i="7"/>
  <c r="D41" i="7"/>
  <c r="B41" i="7"/>
  <c r="D40" i="7"/>
  <c r="B40" i="7"/>
  <c r="D38" i="7"/>
  <c r="B38" i="7"/>
  <c r="D37" i="7"/>
  <c r="B37" i="7"/>
  <c r="D36" i="7"/>
  <c r="B36" i="7"/>
  <c r="D35" i="7"/>
  <c r="B35" i="7"/>
  <c r="D34" i="7"/>
  <c r="B34" i="7"/>
  <c r="D33" i="7"/>
  <c r="B33" i="7"/>
  <c r="D67" i="1" l="1"/>
  <c r="B67" i="1"/>
  <c r="D66" i="1"/>
  <c r="B66" i="1"/>
  <c r="D65" i="1"/>
  <c r="B65" i="1"/>
  <c r="D64" i="1"/>
  <c r="B64" i="1"/>
  <c r="D63" i="1"/>
  <c r="B63" i="1"/>
  <c r="D62" i="1"/>
  <c r="B62" i="1"/>
  <c r="D61" i="1"/>
  <c r="B61" i="1"/>
  <c r="D60" i="1"/>
  <c r="B60" i="1"/>
  <c r="D59" i="1"/>
  <c r="B59" i="1"/>
  <c r="D58" i="1"/>
  <c r="B58" i="1"/>
  <c r="D38" i="1" l="1"/>
  <c r="B38" i="1"/>
  <c r="D37" i="1"/>
  <c r="B37" i="1"/>
  <c r="D36" i="1"/>
  <c r="B36" i="1"/>
  <c r="D35" i="1"/>
  <c r="B35" i="1"/>
  <c r="D34" i="1"/>
  <c r="B34" i="1"/>
  <c r="D33" i="1"/>
  <c r="B33" i="1"/>
  <c r="D32" i="1"/>
  <c r="B32" i="1"/>
  <c r="D31" i="1"/>
  <c r="B31" i="1"/>
  <c r="D30" i="1"/>
  <c r="B30" i="1"/>
  <c r="D29" i="1"/>
  <c r="B29" i="1"/>
  <c r="D28" i="1"/>
  <c r="B28" i="1"/>
  <c r="D27" i="1"/>
  <c r="B27" i="1"/>
  <c r="D26" i="1"/>
  <c r="B26" i="1"/>
  <c r="D25" i="1"/>
  <c r="B25" i="1"/>
  <c r="D24" i="1"/>
  <c r="B24" i="1"/>
  <c r="D23" i="1"/>
  <c r="B23" i="1"/>
  <c r="D22" i="1"/>
  <c r="B22" i="1"/>
  <c r="D21" i="1"/>
  <c r="B21" i="1"/>
  <c r="D20" i="1"/>
  <c r="B20" i="1"/>
  <c r="D26" i="7" l="1"/>
  <c r="B26" i="7"/>
  <c r="D25" i="7"/>
  <c r="B25" i="7"/>
  <c r="D24" i="7"/>
  <c r="B24" i="7"/>
  <c r="D23" i="7"/>
  <c r="B23" i="7"/>
  <c r="D22" i="7"/>
  <c r="B22" i="7"/>
  <c r="D21" i="7"/>
  <c r="B21" i="7"/>
  <c r="D20" i="7"/>
  <c r="B20" i="7"/>
  <c r="D19" i="7"/>
  <c r="B19" i="7"/>
  <c r="D18" i="7"/>
  <c r="B18" i="7"/>
  <c r="D17" i="7"/>
  <c r="B17" i="7"/>
  <c r="B16" i="7" l="1"/>
  <c r="D15" i="7"/>
  <c r="B15" i="7"/>
  <c r="D14" i="7"/>
  <c r="B14" i="7"/>
  <c r="D19" i="1" l="1"/>
  <c r="B19" i="1"/>
  <c r="D18" i="1"/>
  <c r="B18" i="1"/>
  <c r="D17" i="1"/>
  <c r="B17" i="1"/>
  <c r="D16" i="1"/>
  <c r="B16" i="1"/>
  <c r="D15" i="1"/>
  <c r="B15" i="1"/>
  <c r="A3" i="7" l="1"/>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2" i="7"/>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2" i="1"/>
</calcChain>
</file>

<file path=xl/sharedStrings.xml><?xml version="1.0" encoding="utf-8"?>
<sst xmlns="http://schemas.openxmlformats.org/spreadsheetml/2006/main" count="7134" uniqueCount="1926">
  <si>
    <t>Stillingsbetegnelser til brug for udarbejdelse af den regionale positivliste for RAR Hovedstaden</t>
  </si>
  <si>
    <t>Kompetenceord</t>
  </si>
  <si>
    <t>Ja</t>
  </si>
  <si>
    <t>Stillingsbetegnelser til brug for udarbejdelse af den regionale positivliste for RAR Sjælland</t>
  </si>
  <si>
    <t>Stillingsbetegnelser til brug for udarbejdelse af den regionale positivliste for RAR Bornholm</t>
  </si>
  <si>
    <t>Stillingsbetegnelse på listen</t>
  </si>
  <si>
    <t>Hvilke kompetenceord imødekommes - Kort begrundelse</t>
  </si>
  <si>
    <t>Type uddannelse</t>
  </si>
  <si>
    <t>Unik kursuskode (AMU-kode/ modulnr. Etc.)</t>
  </si>
  <si>
    <t>Varighed
- dage</t>
  </si>
  <si>
    <t>Antal ECTS</t>
  </si>
  <si>
    <t>Link til beskrivelse af kursusindhold (url)</t>
  </si>
  <si>
    <t>Vores link til digital liste</t>
  </si>
  <si>
    <t>Foreslået af</t>
  </si>
  <si>
    <t>RAR</t>
  </si>
  <si>
    <t>Bemærkninger</t>
  </si>
  <si>
    <t>OBS - skal gennemgås og rettes</t>
  </si>
  <si>
    <t>RAR Hovedstaden</t>
  </si>
  <si>
    <t>Erhvervsgruppe 
(udfyldes automatisk)</t>
  </si>
  <si>
    <t>Stillingsbetegnelse
(vælg fra rulle-liste)</t>
  </si>
  <si>
    <t>Kompetenceord 
(vises automatisk ved valg af stillingsbetegnelse i kolonne B)</t>
  </si>
  <si>
    <t xml:space="preserve">Uddannelsesforløb / kursusnavn / kursustitel </t>
  </si>
  <si>
    <t>Bygge og anlæg</t>
  </si>
  <si>
    <t>Specialarbejder, tømrer</t>
  </si>
  <si>
    <t>Tegningsforståelse, gaffeltruck B, montage</t>
  </si>
  <si>
    <t xml:space="preserve">montage - inden montage skal der altid rives ned. Her er risiko for at komme i kontakt med farlige materialer fx asbest. </t>
  </si>
  <si>
    <t xml:space="preserve">sikkerhed ved arbejde med asbestholdige materialer </t>
  </si>
  <si>
    <t>AMU</t>
  </si>
  <si>
    <t>Sikkerhed ved arbejde med asbestholdige materialer (voksenuddannelse.dk)</t>
  </si>
  <si>
    <t>Sikkerhed ved udv. arbjede med asbestholdige materialer</t>
  </si>
  <si>
    <t>Sikkerhed ved udv. arbejde med asbestmaterialer (voksenuddannelse.dk)</t>
  </si>
  <si>
    <t>montage - når man skal arbjede med epoxy  og isocyanater er det vigtigt at gøre det sikkert for sig selv, kunden og sine omgivelser</t>
  </si>
  <si>
    <t>personlig sikkerhed ved arbjede med epoxy</t>
  </si>
  <si>
    <t>Pers. sikkerhed v arbejde med epoxy (voksenuddannelse.dk)</t>
  </si>
  <si>
    <t>montage - håndtering af PCB og andre farlige stoffer</t>
  </si>
  <si>
    <t>PCB - Håndtering, fjernelse bortskaffelse</t>
  </si>
  <si>
    <t>PCB - Håndtering, fjernelse og bortskaffelse (voksenuddannelse.dk)</t>
  </si>
  <si>
    <t>montage - inden montage skal der altid rives ned. Her er risiko for at komme i kontakt med farlige materialer fx asbest, pcb, bly mv</t>
  </si>
  <si>
    <t xml:space="preserve">Farlige stoffer i byggebranchen - fortidens synder </t>
  </si>
  <si>
    <t>Farlige stoffer i byggebranchen - Fortidens synder (voksenuddannelse.dk)</t>
  </si>
  <si>
    <t>EUC Sjælland</t>
  </si>
  <si>
    <t>Hotel, restauration, køkken, kantine</t>
  </si>
  <si>
    <t>Køkkenmedhjælper</t>
  </si>
  <si>
    <t>Madlavning, rengøring, egenkontrol, køkkenarbejde, bestille varer, varm mad</t>
  </si>
  <si>
    <t>Medarbejdere, som ønsker inspiration og færdigheder i at arbejde fagspecifikt med plantebaseret madfremstilling.</t>
  </si>
  <si>
    <t>Plantebaseret mad i professionelle køkkener</t>
  </si>
  <si>
    <t>https://www.ug.dk/uddannelser/arbejdsmarkedsuddannelseramu/koekkenrestaurantbagerkonditorogkoedbranchen/mad-til-grupper-med-varierede-behov-ernaering/plantebaseret-mad-i-professionelle-koekkener</t>
  </si>
  <si>
    <t>Specialarbejder, byggeri</t>
  </si>
  <si>
    <t>rengøring, montage, tegningsforståelse, belægningsarbejde</t>
  </si>
  <si>
    <t>Modul 1 i Kabelmontørpakke 33 dg. Grundviden om at håndtere føringsveje for kabler korrekt og efter gældende love og regler.</t>
  </si>
  <si>
    <t>Kabelmontage - føringsveje</t>
  </si>
  <si>
    <t>https://www.ug.dk/uddannelser/arbejdsmarkedsuddannelseramu/tekniskeinstallationerogenergi/bygningers-el-installationer/kabelmontage-foeringsveje</t>
  </si>
  <si>
    <t>Modul 2 i Kabelmontørpakke 33 dg. Grundviden om montering af kabler og love og regler.</t>
  </si>
  <si>
    <t>Kabelmontage - kabler</t>
  </si>
  <si>
    <t>https://www.ug.dk/uddannelser/arbejdsmarkedsuddannelseramu/tekniskeinstallationerogenergi/bygningers-el-installationer/kabelmontage-kabler</t>
  </si>
  <si>
    <t xml:space="preserve">Modul 3 i Kabelmontørpakke 33. Kan udføre korrekt håndtering, trækning og fastgørelse af kabler, vælge kabeltype, materiale og ophængningsform. </t>
  </si>
  <si>
    <t xml:space="preserve">Kabelmontage - overdragelse </t>
  </si>
  <si>
    <t>https://www.ug.dk/uddannelser/arbejdsmarkedsuddannelseramu/tekniskeinstallationerogenergi/bygningers-el-installationer/kabelmontoer-overdragelse</t>
  </si>
  <si>
    <t>Jern, metal og auto</t>
  </si>
  <si>
    <t>Specialarbejder, jern og metal</t>
  </si>
  <si>
    <t>Tegningsforståelse, vedligeholdelse, svejsning, teknisk forståelse, montage, IT kendskab,reparationer, kørekort BE</t>
  </si>
  <si>
    <t>Modul 1 i rørmontørpakke. Grundviden til at kunne montere plastrør korrekt og efter gældende love og regler.</t>
  </si>
  <si>
    <t>Rørmontage vandinstallationer - plastrør</t>
  </si>
  <si>
    <t>https://www.ug.dk/uddannelser/arbejdsmarkedsuddannelseramu/tekniskeinstallationerogenergi/vvs-installationer-og-vedvarende-energiloesninger/roermontage-vandinstallationer-plastroer</t>
  </si>
  <si>
    <t>Modul 2 i rørmontørpakke. Grundviden til at kunne montere stål- og kobberrør korrekt og efter gældende love og regler.</t>
  </si>
  <si>
    <t>Rørmontage vandinstallationer - stål- og kobberrør</t>
  </si>
  <si>
    <t>https://www.ug.dk/uddannelser/arbejdsmarkedsuddannelseramu/tekniskeinstallationerogenergi/vvs-installationer-og-vedvarende-energiloesninger/roermontage-vandinstallationer-staal-og-kobberroer</t>
  </si>
  <si>
    <t>Modul 3 i rørmontørpakke. Overdragelse og dokumentation af eget rørmontagearbejde samt afsluttende rørmontørprøve. Kan nu arbejde som rørmontør.</t>
  </si>
  <si>
    <t>Rørmontør, overdragelse</t>
  </si>
  <si>
    <t>https://www.ug.dk/uddannelser/arbejdsmarkedsuddannelseramu/tekniskeinstallationerogenergi/vvs-installationer-og-vedvarende-energiloesninger/roermontoer-overdragelse</t>
  </si>
  <si>
    <t>Transport, post, lager- og maskinførerarbejde</t>
  </si>
  <si>
    <t>Chauffør, persontransport</t>
  </si>
  <si>
    <t>Flextrafik, BAB 1 - befordring af bevægelseshæmmede, førstehjælpsbevis, EU kvalifikationsbevis, førerkort, chaufførkort til taxa, højt serviceniveau, liftvogn, trappemaskine</t>
  </si>
  <si>
    <t>Kørekort D</t>
  </si>
  <si>
    <t>Buschauffør</t>
  </si>
  <si>
    <t>https://www.ug.dk/uddannelser/arbejdsmarkedsuddannelseramu/transporterhvervene/personbefordring-med-bybus-og-rutebil/personbefordring-med-bus</t>
  </si>
  <si>
    <t>Flextrafik</t>
  </si>
  <si>
    <t>BAB 1</t>
  </si>
  <si>
    <t>https://www.ug.dk/uddannelser/arbejdsmarkedsuddannelseramu/transporterhvervene/personbefordring-med-mindre-koeretoejer/befordring-af-sygdoms-og-alderssvaekkede-pas</t>
  </si>
  <si>
    <t>BAB 2</t>
  </si>
  <si>
    <t>https://www.ug.dk/uddannelser/arbejdsmarkedsuddannelseramu/transporterhvervene/personbefordring-med-mindre-koeretoejer/introduktion-til-offentlig-servicetrafik</t>
  </si>
  <si>
    <t>BAB 3A</t>
  </si>
  <si>
    <t>https://www.ug.dk/uddannelser/arbejdsmarkedsuddannelseramu/transporterhvervene/personbefordring-med-mindre-koeretoejer/befordring-af-fysisk-handikappede-med-liftbil</t>
  </si>
  <si>
    <t>BAB 3B</t>
  </si>
  <si>
    <t>https://www.ug.dk/uddannelser/arbejdsmarkedsuddannelseramu/transporterhvervene/personbefordring-med-mindre-koeretoejer/befordring-af-fysisk-handicappede-med-trappemaskin</t>
  </si>
  <si>
    <t>BAB 4</t>
  </si>
  <si>
    <t>https://www.ug.dk/uddannelser/arbejdsmarkedsuddannelseramu/transporterhvervene/personbefordring-med-mindre-1</t>
  </si>
  <si>
    <t>Billettering og Kundebetjening</t>
  </si>
  <si>
    <t>https://www.ug.dk/uddannelser/arbejdsmarkedsuddannelseramu/personbefordring-med-bybane/billettering-og-kundeservice</t>
  </si>
  <si>
    <t>Rutebuschaufførens opgaver</t>
  </si>
  <si>
    <t>https://www.ug.dk/uddannelser/arbejdsmarkedsuddannelseramu/transporterhvervene/personbefordring-med-bybus-og-rutebil/rutebuschauffoer</t>
  </si>
  <si>
    <t>Chauffør, fragt, distribution, blandet kørsel</t>
  </si>
  <si>
    <t>Kørekort C, førerkort, EU kvalifikationsbevis, kørekort CE, ADR bevis, Kørekort BE, Gaffeltruck B</t>
  </si>
  <si>
    <t>Kørekort C</t>
  </si>
  <si>
    <t>Lastbilchauffør</t>
  </si>
  <si>
    <t>https://www.ug.dk/uddannelser/arbejdsmarkedsuddannelseramu/transporterhvervene/vejgodstransport/godstransport-med-lastbil</t>
  </si>
  <si>
    <t>Kørekort CE</t>
  </si>
  <si>
    <t>Kørsel med Vogntog C/E</t>
  </si>
  <si>
    <t>https://www.ug.dk/uddannelser/arbejdsmarkedsuddannelseramu/transporterhvervene/vejgodstransport/koersel-med-vogntog-kategori-ce</t>
  </si>
  <si>
    <t>Chaufførkort til Taxa</t>
  </si>
  <si>
    <t>Taxakørekort</t>
  </si>
  <si>
    <t>https://www.ug.dk/uddannelser/arbejdsmarkedsuddannelseramu/transporterhvervene/personbefordring-med-mindre-koeretoejer/kvalifikation-til-persontransport-i-mindre-koeretoej</t>
  </si>
  <si>
    <t>Vagt, sikkerhed og overvågning</t>
  </si>
  <si>
    <t>Sikkerhedsmedarbejder, vagt, sikkerhed og overvågning</t>
  </si>
  <si>
    <t>højt serviceniveau. IT kundskab, vagtarbejde, konflikthåndtering, adgangskontrol, teknisk forståelse, observationer, ledelse af butik medarbejdere</t>
  </si>
  <si>
    <t>Vagtarbejde</t>
  </si>
  <si>
    <t>Grundlæggende Vagt</t>
  </si>
  <si>
    <t>https://www.ug.dk/uddannelser/arbejdsmarkedsuddannelseramu/serviceerhvervene/vagtservice/grundlaeggende-vagt-2</t>
  </si>
  <si>
    <t>Basisuddannelse for P-vagter</t>
  </si>
  <si>
    <t>https://www.ug.dk/uddannelser/arbejdsmarkedsuddannelseramu/serviceerhvervene/vagtservice/basisuddannelse-p-vagter</t>
  </si>
  <si>
    <t>førerkort til bus</t>
  </si>
  <si>
    <t xml:space="preserve">Førerkort til bus </t>
  </si>
  <si>
    <t>Værkstedsassistent</t>
  </si>
  <si>
    <t>Kurset giver kompentecer til off shore arbejde indenfor faget Teknisk isolatør</t>
  </si>
  <si>
    <t>Køleisolering - Foamglas</t>
  </si>
  <si>
    <t>https://www.ug.dk/uddannelser/arbejdsmarkedsuddannelseramu/byggeanlaegogindustri/isolering-af-tekniske-anlaeg/koeleisolering-foamglas</t>
  </si>
  <si>
    <t>Pladeudfoldning - trin 2</t>
  </si>
  <si>
    <t>https://www.ug.dk/uddannelser/arbejdsmarkedsuddannelseramu/byggeanlaegogindustri/isolering-af-tekniske-anlaeg/pladeudfoldning-trin-2</t>
  </si>
  <si>
    <t>Pladeudfoldning - trin 3</t>
  </si>
  <si>
    <t>https://www.ug.dk/uddannelser/arbejdsmarkedsuddannelseramu/byggeanlaegogindustri/isolering-af-tekniske-anlaeg/pladeudfoldning-trin-3</t>
  </si>
  <si>
    <t>Pladeudfoldning - trin 1</t>
  </si>
  <si>
    <t>https://www.ug.dk/uddannelser/arbejdsmarkedsuddannelseramu/byggeanlaegogindustri/isolering-af-tekniske-anlaeg/pladeudfoldning-trin-1</t>
  </si>
  <si>
    <t>Pladeisolering i Offshore og olieindustri</t>
  </si>
  <si>
    <t>https://www.ug.dk/uddannelser/arbejdsmarkedsuddannelseramu/byggeanlaegogindustri/isolering-af-tekniske-anlaeg-0</t>
  </si>
  <si>
    <t>IT-supporter</t>
  </si>
  <si>
    <t>Programmør og systemudvikler</t>
  </si>
  <si>
    <t xml:space="preserve">Specialisterne Academy </t>
  </si>
  <si>
    <t>Privat</t>
  </si>
  <si>
    <t>https://dk.specialisterne.com/specialisterne-academy/</t>
  </si>
  <si>
    <t>ExOpi Talent Academy</t>
  </si>
  <si>
    <t>Xeopi</t>
  </si>
  <si>
    <t>Borgere i Job - ExOpi</t>
  </si>
  <si>
    <t xml:space="preserve">Akademiker forløb </t>
  </si>
  <si>
    <t>Projektleder</t>
  </si>
  <si>
    <t>Improve Business ApS</t>
  </si>
  <si>
    <t>https://improvebusiness.dk/kommune/</t>
  </si>
  <si>
    <t>Undersøg</t>
  </si>
  <si>
    <t>Teknisk forståelse, ITIL, dokumentation, fejlfinding, support. Opkvalificering af it-supportere og lignende så de kan træde direkte ind i virksomhederne og supportere på den anvendte versioner uanset og det er on-premises eller cloud baseret server</t>
  </si>
  <si>
    <t>Microsoft 365, Microsoft Azure og IT-sikkerhed</t>
  </si>
  <si>
    <t>https://www.itucation.dk/wp-content/uploads/2024/01/Microsoft-365-Microsoft-Azure-og-IT-sikkerhed.pdf</t>
  </si>
  <si>
    <t>Industritekniker</t>
  </si>
  <si>
    <t>Programmering, Teknisk forståelse. Læring og opkvalificering af Python programmering for borgere med lidt fundament (typisk autodidakte) og til borgere med erfaring inden for øvrige programmeringssprog.</t>
  </si>
  <si>
    <t>Python Programmering - Fra Grundlæggende til Avanceret</t>
  </si>
  <si>
    <t>https://www.itucation.dk/wp-content/uploads/2024/01/Python-Programmering-Fra-Grundlaeggende-til-Avanceret.pdf</t>
  </si>
  <si>
    <t>Programmering, teknisk forståelse. Læring og opkvalificering af C# programmering for borgere med lidt fundament (typisk autodidakte) og til borgere med erfaring inden for øvrige programmeringssprog.</t>
  </si>
  <si>
    <t>C# Programmering - Fra Grundlæggende til Avanceret</t>
  </si>
  <si>
    <t>https://www.itucation.dk/wp-content/uploads/2024/01/C-Programmering-Fra-Grundlaeggende-til-Avanceret.pdf</t>
  </si>
  <si>
    <t>Økonomicontroller</t>
  </si>
  <si>
    <t>Budgetlægning, Økonomistyring, Forretningsorienterett, procesoptimering, Analyse, IT-kundskab. Opkvalificering indenfor projektledelse i form af kobling mellem teori og praktik. Generel læring om og anvendelse af projektledelse som kan anvendes til alle formål uanset branche eller retning. Ligeledes anvendelig ved IT-projektledelse.</t>
  </si>
  <si>
    <t>Projektledelse Inkl. Agil projektledelse med Scrum og Projektøkonomi</t>
  </si>
  <si>
    <t>https://www.itucation.dk/wp-content/uploads/2024/01/Agil-Projektledelse-Inkl.-Scrum-og-Projektoekonomi.pdf</t>
  </si>
  <si>
    <t>Teknisk forståelse, Fejlfinding, DokumentationOpkvalificering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</si>
  <si>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Microsoft Office, ChatGPT &amp; AI-Værktøjer</t>
  </si>
  <si>
    <t>https://www.itucation.dk/wp-content/uploads/2024/01/Avanceret-med-MS-Office-ChatGPT-AI-Vaerktoejer.pdf</t>
  </si>
  <si>
    <t>Bogholderi- og regnskabsassistent</t>
  </si>
  <si>
    <t>Bogføring, afstemningsopgaver, kreditorstyring, Microsoft Excel, finansbogholderi, fakturering, debitorstyring, momsregnskab, fakturahåndtering, lønadministration. Opkvalificering at alle emner indenfor regnskab og bogføring herunder lønbogholderi. Gennemgang af årsregnskabet - et all-round regnskabs- og bogføringskursus.</t>
  </si>
  <si>
    <t>Regnskab &amp; Bogføring inkl. Dynamics 365, e-conomic &amp; Excel</t>
  </si>
  <si>
    <t>https://www.itucation.dk/kurser-for-ledige/regnskab-bogfoering-inkl-dynamics-365-e-conomic-excel/</t>
  </si>
  <si>
    <t>Løn &amp; Personalejura inkl. lønsystemer, HR &amp; MS Office</t>
  </si>
  <si>
    <t>https://www.itucation.dk/wp-content/uploads/2024/01/Loen-Personalejura-inkl.-loensystemer-HR-MS-Office.pdf</t>
  </si>
  <si>
    <t>Erhvervsskolelærer</t>
  </si>
  <si>
    <t>Undervisning, Udvikling af undervisning, Rådgivning,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</si>
  <si>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Grafisk Design og UI/UX Inkl. ChatGPT &amp; AI-Værktøjer</t>
  </si>
  <si>
    <t>https://www.itucation.dk/wp-content/uploads/2024/01/Grafisk-Design-og-UI-Inkl.-ChatGPT-AI-Vaerktoejer.pdf</t>
  </si>
  <si>
    <t>Undervisning, Udvikling af undervisning, Rådgivning, Formidle viden til andre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</si>
  <si>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Digital Markedsføring inkl. Google Certificering, ChatGPT &amp; AI-Værktøjer</t>
  </si>
  <si>
    <t>https://www.itucation.dk/wp-content/uploads/2024/01/Digital-Markedsfoering-inkl.-Google-Certificering-ChatGPT-AI-Vaerktoejer.pdf</t>
  </si>
  <si>
    <t>Produktionsmedarbejder</t>
  </si>
  <si>
    <t>Teknisk forståelse, Kvalitetssikring, Produktionsarbejde, Betjening af maskinerForståelse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</si>
  <si>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GMP Inkl. Kommunikation, Projektstyring &amp; MS Office</t>
  </si>
  <si>
    <t>https://www.itucation.dk/wp-content/uploads/2024/01/GMP-inkl.-Kommunikation-Projektstyring-MS-Office.pdf</t>
  </si>
  <si>
    <r>
      <t>Bogføring, Navision, Finansbogholderi, Fakturering, IT-kundskab.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</si>
  <si>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Celf</t>
  </si>
  <si>
    <t>Solrød</t>
  </si>
  <si>
    <t>Prosa</t>
  </si>
  <si>
    <t>UCPlus</t>
  </si>
  <si>
    <t>AMU Syd</t>
  </si>
  <si>
    <t>Bygningsingeniør</t>
  </si>
  <si>
    <t>Projektledelse, tilsyn, byggeledelse, kvalitetssikring</t>
  </si>
  <si>
    <t>Planlægning og styring af byggeriets processer og ressourcer</t>
  </si>
  <si>
    <t>Akademi</t>
  </si>
  <si>
    <t>https://www.ug.dk/uddannelser/akademiuddannelser/serviceprodit/akademiuddannelsen-i-byggekoordination/planlaegning-og-styring-af-byggeriets-processer-og-ressourcer-akademiuddannelsen-i-byggekoordination</t>
  </si>
  <si>
    <t>Projektledelse, tilsyn, byggeledelse</t>
  </si>
  <si>
    <t>Kommunikation, samarbejde og byggejura i byggeprocessen</t>
  </si>
  <si>
    <t>https://www.ug.dk/uddannelser/akademiuddannelser/serviceprodit/akademiuddannelsen-i-byggekoordination/kommunikation-samarbejde-og-byggejura-i-byggeprocessen-akademiuddannelsen-i-byggekoordination</t>
  </si>
  <si>
    <t>IT kundskaber</t>
  </si>
  <si>
    <t>IT i udførelsesfasen</t>
  </si>
  <si>
    <t>https://www.ug.dk/uddannelser/akademiuddannelser/serviceprodit/akademiuddannelsen-i-byggekoordination/it-i-udfoerelsesfasen-akademiuddannelsen-i-byggekoordination</t>
  </si>
  <si>
    <t>Civilingeniør, bygge og anlæg</t>
  </si>
  <si>
    <t>teknisk forståelse, it kundskab</t>
  </si>
  <si>
    <t>Byggeteknik - mindre byggerier</t>
  </si>
  <si>
    <t>https://www.ug.dk/uddannelser/akademiuddannelser/serviceprodit/akademiuddannelsen-i-byggeteknologi/byggeteknik-mindre-byggerier-akademiuddannelsen-i-byggeteknologi</t>
  </si>
  <si>
    <t>teknisk forståelse, it kundskab, kvalitetssikring</t>
  </si>
  <si>
    <t>Samarbejde, kommunikation og konfliktforebyggelse i projekteringsforløb</t>
  </si>
  <si>
    <t>https://www.ug.dk/uddannelser/akademiuddannelser/serviceprodit/akademiuddannelsen-i-byggeteknologi/samarbejde-kommunikation-og-konfliktforebyggelse-i-projekteringsforloebet-akademiuddannelsen-i</t>
  </si>
  <si>
    <t>teknisk forståelse, koordineringsopgaver, dokumentation GMP</t>
  </si>
  <si>
    <t>Produktledelse</t>
  </si>
  <si>
    <t>https://www.ug.dk/uddannelser/akademiuddannelser/serviceprodit/akademiuddannelsen-i-innovation-produkt-og-produktion/produktledelse-akademiuddannelsen-i-innovation-produkt-og-produktion</t>
  </si>
  <si>
    <t>Projektledelse. Særligt fokus på udarbejdelse af projektplan, mål, interessentanalyse og risikovurdering. Koordineringsopgaver og kvalitetssikring</t>
  </si>
  <si>
    <t xml:space="preserve">Projektledelse </t>
  </si>
  <si>
    <t>https://www.ug.dk/uddannelser/akademiuddannelser/serviceprodit/akademiuddannelsen-i-innovation-produkt-og-produktion/projektledelse-akademiuddannelsen-i-innovation-produkt-og-produktion</t>
  </si>
  <si>
    <t>IT-konsulent</t>
  </si>
  <si>
    <t>Tekniske forståelse, IT-kundskaber, forretningsorienteret, projektledelse med særlig fokus på brugeroplevelse og frontend.</t>
  </si>
  <si>
    <t>Grafisk design og UI</t>
  </si>
  <si>
    <t xml:space="preserve">https://www.ug.dk/uddannelser/akademiuddannelser/serviceprodit/akademiuddannelsen-i-informationsteknologi/grafisk-design-og-ui-akademiuddannelsen-i-informationsteknologi
</t>
  </si>
  <si>
    <t>Forretningsorienteret, projektledelse. Særligt fokus på digitale markedsføringskompetencer.</t>
  </si>
  <si>
    <t>Digital markedsføring</t>
  </si>
  <si>
    <t>https://www.ug.dk/uddannelser/akademiuddannelser/merkantil/akademiuddannelsen-i-salg-og-markedsfoering/digital-markedsfoering-akademiuddannelsen-i-salg-og-markedsfoering</t>
  </si>
  <si>
    <t>Forretningsorienteret, projektledelse. Særligt fokus på Særligt fokus på tværmediale platforme og nye medier.</t>
  </si>
  <si>
    <t>Sociale medier</t>
  </si>
  <si>
    <t xml:space="preserve">https://www.ug.dk/uddannelser/akademiuddannelser/merkantil/akademiuddannelsen-i-kommunikation-og-formidling/sociale-medier-akademiuddannelsen-i-kommunikation-og-formidling
</t>
  </si>
  <si>
    <t>Projektledelse, styre projekter, varetage planlægning, forretningsforståelse, disponering hos leverandører. Kompetencer til at lede projektets faser.</t>
  </si>
  <si>
    <t>Projektledelse (AU I ledelse)</t>
  </si>
  <si>
    <t xml:space="preserve">https://www.ug.dk/uddannelser/akademiuddannelser/ledelse/akademiuddannelsen-i-ledelse/projektledelse-akademiuddannelsen-i-ledelse
</t>
  </si>
  <si>
    <t>Tekniske forståelse, IT-kundskaber, 
forretningsorienteret, særlig fokus på anvendelse af af kunstig intelligens i it-konsulent rollen.</t>
  </si>
  <si>
    <t>Anvendelse af kunstig intelligens</t>
  </si>
  <si>
    <t xml:space="preserve">https://www.ug.dk/uddannelser/akademiuddannelser/serviceprodit/akademiuddannelsen-i-informationsteknologi/anvendelse-af-kunstig-intelligens-akademiuddannelsen-i-informationsteknologi
</t>
  </si>
  <si>
    <t>Systemadministrator</t>
  </si>
  <si>
    <t>Tekniske forståelse, vedligeholdelse, dokumentation, fejlfinding, support.</t>
  </si>
  <si>
    <t>Systemdrift</t>
  </si>
  <si>
    <t>Systemdrift (akademiuddannelsen i informationsteknologi) | UddannelsesGuiden (ug.dk)</t>
  </si>
  <si>
    <t>Pressesekretær</t>
  </si>
  <si>
    <t>Kommunikation i praksis. Særligt fokus på den retoriske situation og kommunikationsmodeller.</t>
  </si>
  <si>
    <t>Kommunikation i praksis</t>
  </si>
  <si>
    <t>https://www.ug.dk/uddannelser/akademiuddannelser/merkantil/akademiuddannelsen-i-kommunikation-og-formidling/kommunikation-i-praksis-akademiuddannelsen-i-kommunikation-og-formidling</t>
  </si>
  <si>
    <t>Butiksassistent</t>
  </si>
  <si>
    <t>Højt serviceniveau. Skabe gode kundeoplevelser. rligt fokus på salg, service og kundepsykologi.</t>
  </si>
  <si>
    <t>Salg og salgspsykologi</t>
  </si>
  <si>
    <t>https://www.ug.dk/uddannelser/akademiuddannelser/merkantil/akademiuddannelsen-i-salg-og-markedsfoering/salg-og-salgspsykologi-akademiuddannelsen-i-salg-og-markedsfoering</t>
  </si>
  <si>
    <t xml:space="preserve">Håndtere salg via e-handel, skabe gode kundeoplevelser.
</t>
  </si>
  <si>
    <t>E-handel</t>
  </si>
  <si>
    <t>https://www.ug.dk/uddannelser/akademiuddannelser/merkantil/akademiuddannelsen-i-salg-og-markedsfoering/e-handel-akademiuddannelsen-i-salg-og-markedsfoering</t>
  </si>
  <si>
    <t>Skabe gode kundeoplevelser. Særligt fokus på branding og identitet.</t>
  </si>
  <si>
    <t>Branding i praksis</t>
  </si>
  <si>
    <t>https://www.ug.dk/uddannelser/akademiuddannelser/merkantil/akademiuddannelsen-i-kommunikation-og-formidling/branding-i-praksis-akademiuddannelsen-i-kommunikation-og-formidling</t>
  </si>
  <si>
    <t>Socialrådgiver</t>
  </si>
  <si>
    <t>Rådgivning og sagsbehandling. Særligt fokus på følelsesmæssig intelligens og samtaleteknikker.</t>
  </si>
  <si>
    <t>Coaching og konflikthåndtering</t>
  </si>
  <si>
    <t>https://www.ug.dk/uddannelser/akademiuddannelser/ledelse/akademiuddannelsen-i-ledelse/coaching-og-konflikthaandtering-akademiuddannelsen-i-ledelse</t>
  </si>
  <si>
    <t>KEA</t>
  </si>
  <si>
    <t>IT- og teleteknik</t>
  </si>
  <si>
    <t>Teknisk forståelse, ITIL, fejlfinding, dokumentation</t>
  </si>
  <si>
    <t>Opkvalificering indenfor tech-området Borgere i job/ExOpi Talent Academyprivat</t>
  </si>
  <si>
    <t>Faxe</t>
  </si>
  <si>
    <t>Sundhed, omsorg og personlig pleje</t>
  </si>
  <si>
    <t>Handicaphjælper</t>
  </si>
  <si>
    <t>personlig pleje, rengøring, madlavning, indkøb, praktisk hjælp, ledsagelse, respiratorisk overvågning, tøjvask</t>
  </si>
  <si>
    <t>Deltageren kan hjælpe voksne med nedsat funktionsevne og brug for hjælp i eget hjem. Deltageren forstår sin rolles betydning og kan samarbejde med borgeren ud fra gældende lovgivning. Deltageren kan udvise empati og arbejde etisk forsvarligt.</t>
  </si>
  <si>
    <t>Personlig hjælper og ledsager</t>
  </si>
  <si>
    <t>UddannelsesmÃ¥l med detaljer (sevu.dk)</t>
  </si>
  <si>
    <t>Deltageren kan tilrettelægge og udføre forflytnings- og lejringsopgaver i borgerens hjem. Deltageren har vægt på videndeling, samarbejde, etik, forebyggelse, arbejdsmiljø samt anvendelse af borgerens resurser og tekniske hjælpemidler.</t>
  </si>
  <si>
    <t>Forflytning og speciallejring i borgerens hjem</t>
  </si>
  <si>
    <t>Pædagogisk, socialt og kirkeligt arbejde</t>
  </si>
  <si>
    <t>Pædagoggisk assistent</t>
  </si>
  <si>
    <t>Anerkendende tilgang, samarbejde med forældre, SFO, udvikling af den pædagogiske praksis, se verden ud fra børnenes perspektiv</t>
  </si>
  <si>
    <t>Uddannelsen er en introduktion til at arbejde i dagtilbud. Efter uddannelsen kan deltageren selvstændigt og i samarbejde med kollegaer tilrettelægge trygge og udviklende læringsmiljøer i barnets hverdag. Uddannelsen giver viden om børns grundlæggende behov og udvikling som en forudsætning for at fremme barnets trivsel, læring og dannelse. Deltageren lærer at arbejde ud fra det fælles pædagogiske grundlag med fokus på børnesyn, børneperspektiv, børnefællesskaber, leg og det brede læringsbegreb.</t>
  </si>
  <si>
    <t>Pædagogmedhjælper i dagtilbud</t>
  </si>
  <si>
    <t>Deltageren kan anvende en neuropædagogisk tilgang som et redskab i det pædagogiske arbejde med børn, unge og voksne. Deltageren har indblik i hjernens funktioner og sanseintegration. Deltageren kan tage udgangspunkt i den enkeltes behov, forudsætninger og udviklingsmuligheder i tilrettelæggelsen af det pædagogiske arbejde samt reflektere over betydningen af sin egen adfærd i samspillet.</t>
  </si>
  <si>
    <t>Neuropædagogik som redskab i pædagogisk arbejde</t>
  </si>
  <si>
    <t>44859 Målbeskrivelse.pdf (sevu.dk)</t>
  </si>
  <si>
    <t>Deltageren har kommunikationsredskaber og færdigheder i grundlæggende principper for anerkendende kommunikation. Deltageren kender til sundhedsloven, serviceloven eller dagtilbudsloven.</t>
  </si>
  <si>
    <t>Anerkendende kommunikation i omsorgsarbejdet</t>
  </si>
  <si>
    <t>42834 Målbeskrivelse.pdf (sevu.dk)</t>
  </si>
  <si>
    <t>Uddannelsen er en basisuddannelse for omsorgsmedhjælpere. Deltageren kan i samarbejde med borgere med udviklingshæmning indgå i respektfulde relationer, der fremmer borgerens selvbestemmelse og trivsel. Deltageren har viden om borgere med udviklingshæmning. Deltageren kan dokumentere sit arbejde og gennemføre pædagogiske aktiviteter med hensyn til borgerens ønsker og behov.</t>
  </si>
  <si>
    <t>Arbejdet som omsorgsmedhjælper</t>
  </si>
  <si>
    <t>48116 Målbeskrivelse.pdf (sevu.dk)</t>
  </si>
  <si>
    <t>Social- og sundhedshjælper</t>
  </si>
  <si>
    <t>Rehabilitering, samarbejde med borgere, dokumentation, samarbejde med pårørende, IT kendskab, ældre borgere, hjemmepleje, anerkendende tilgang</t>
  </si>
  <si>
    <t>Deltageren kan medvirke ved medicinadministration inden for sit ansvars- og kompetenceområde med afsæt i arbejdspladsens instrukser og gældende lovgivning. Deltageren har viden om hvordan man udleverer medicin, hjælper borgeren med korrekt indtagelse og observerer og reagerer på forandringer ud fra viden om virkning, bivirkning og interaktioner hos de hyppigst forekommende lægemidler i din praksis.</t>
  </si>
  <si>
    <t>Medvirken ved medicinadministration</t>
  </si>
  <si>
    <t>Medvirken ved medicinadministration | SEVU</t>
  </si>
  <si>
    <t>Deltageren har en grundlæggende viden om personer med demens.</t>
  </si>
  <si>
    <t>Omsorg for personer med demens</t>
  </si>
  <si>
    <t>44327 Målbeskrivelse.pdf (sevu.dk)</t>
  </si>
  <si>
    <t>Plejehjemsmedhjælper</t>
  </si>
  <si>
    <t>rengøring, personlig pleje, ældre borgere, praktisk hjælp, samarbejde med pårørende, tøjvask, omsorgrsopgaver</t>
  </si>
  <si>
    <t>Efter uddannelsen har du viden om basale ikke-komplicerede omsorgs- og plejeopgaver hos borgeren på plejehjem eller hjemmepleje, fx støtte til af- og påklædning, rengøring, mobilisering samt støtte til at spise og drikke. Du får viden om etik, kommunikation og omsorg i mødet med borgerne. Du får viden om, hvad du skal observere hos borgeren, sådan at du kan reagere hvis borgeren er ved at blive syg, og du lærer at videreformidle dine observationer til rette sundhedsfaglige kollega.</t>
  </si>
  <si>
    <t>Intro til arbejde på plejecentre og i hjemmepleje</t>
  </si>
  <si>
    <t>Efter uddannelsen kan du bidrage til udførelse af opgaver hos ældre borgere samt medvirke til et sundt arbejdsmiljø</t>
  </si>
  <si>
    <t>På vej mod SOSU - basis</t>
  </si>
  <si>
    <t>Deltagerne er orienteret om og har elementære færdigheder i nødflytning, livreddende førstehjælp og alarmering. Undervisningen giver deltagerne forståelse for førstehjælpens betydning og sigter mod at motivere dem for at gennemføre en egentlig uddannelse i førstehjælp.</t>
  </si>
  <si>
    <t>Introduktion til førstehjælp på jobbet</t>
  </si>
  <si>
    <t>Introduktion til førstehjælp på jobbet | SEVU</t>
  </si>
  <si>
    <t>Deltageren kan identificere og håndtere livstruende problemer hos borgere med særlige sygdomsproblematikker og handicap.</t>
  </si>
  <si>
    <t>Akut nødhjælp til ældre og handicappede</t>
  </si>
  <si>
    <t>42922 Målbeskrivelse.pdf (sevu.dk)</t>
  </si>
  <si>
    <t>På dette kursus lærer du at variere dine arbejdsstillinger og dermed undgå nedslidning. Du lærer også at kommunikere om ergonomi og arbejdsprocesser. Endeligt lærer du om den danske model for arbejdsmiljø og hvordan man anmelder arbejdsskader</t>
  </si>
  <si>
    <t>Ergonomi inden for ufaglærte og faglærte job</t>
  </si>
  <si>
    <t>Deltageren kan, på baggrund af den tilførte viden om hvordan og hvorfor de hygiejniske principper skal bruges i dagligdagen, være med til at afbryde smitteveje, såvel på institutionerne som i den enkelte borgers eget hjem.</t>
  </si>
  <si>
    <t>Generel hygiejne i socialt og pædagogisk arbejde</t>
  </si>
  <si>
    <t>48096 Målbeskrivelse.pdf (sevu.dk)</t>
  </si>
  <si>
    <t>Social- og sundhedsassistent</t>
  </si>
  <si>
    <t>Rehabilitering, samarbejde med pårørende, dokumentation, IT kendskab, samarbejde med borgere, demensområdet, anerkendende tilgang</t>
  </si>
  <si>
    <t>Uddannelsen styrker dine kompetencer til at kunne planlægge og tage ansvar for samarbejdet med pårørende. Du får viden og færdigheder til at indgå i et professionelt samarbejde med pårørende med udgangspunkt i forståelse for rammer for relationsdannelse, din egen rolle, dine kollegaers rolle og de pårørendes forudsætninger og ønsker.</t>
  </si>
  <si>
    <t>Samarbejde med pårørende</t>
  </si>
  <si>
    <t>Deltageren kan tage udgangspunkt i borgerens behov for hjælp og støtte på en respektfuld måde ud fra reglerne om magtanvendelse.</t>
  </si>
  <si>
    <t>Magt og omsorg</t>
  </si>
  <si>
    <t>44627 Målbeskrivelse.pdf (sevu.dk)</t>
  </si>
  <si>
    <t>Deltagerne kan arbejde med at dokumentere og evaluere målene i pædagogisk eller social- og sundhedsarbejdet. De har kendskab til dokumentation som kan præcisere og udvikle opstillede mål og metoder.</t>
  </si>
  <si>
    <t>Dokumentation og evaluering af pæd.-sosuarbejde</t>
  </si>
  <si>
    <t>Deltagerne kender tavshedspligten og kan varetage behovsbestemte opgaver hos ældre. Deltageren kan udøve praktiske førstehjælpshandlinger, tilpasset de særlige risici der gælder for ældre borgere.</t>
  </si>
  <si>
    <t>Praktisk hjælp til ældre</t>
  </si>
  <si>
    <t>42690 Målbeskrivelse.pdf (sevu.dk)</t>
  </si>
  <si>
    <t>SOSU H</t>
  </si>
  <si>
    <t>It og teleteknik</t>
  </si>
  <si>
    <t>IT-arkitekt</t>
  </si>
  <si>
    <t>Digitale kompetencer, Teknisk forståelse, Forretningsforståelse</t>
  </si>
  <si>
    <t>IT konsulent mm. Vi målretterkandidaterskompetencerogmatcher med virksomhedersbehov.</t>
  </si>
  <si>
    <t>ExOpi kursus talent Academy</t>
  </si>
  <si>
    <t xml:space="preserve">Privat </t>
  </si>
  <si>
    <t>intet</t>
  </si>
  <si>
    <t>https://www.exopi.dk/talent-acedemy/</t>
  </si>
  <si>
    <t>Furesø</t>
  </si>
  <si>
    <t xml:space="preserve">Opkvalificering inden anerkendende, 
pædagogisk tilgang med fokus på 
læring og børn/unges skærm forbrug i 
klub, SFO og skoler. Udviling af den 
pædagogiske praksis ift. indragelse 
af online spil mv. i læring og 
kommunikation.Med udgangspunkt i
 øget forståelse for børn/unges 
digitale praksis og fokus på
 digitale dannelse. </t>
  </si>
  <si>
    <t>Underviser i gaming, esport og
 digitale fællesskaber med 
praktikforløb</t>
  </si>
  <si>
    <t>Underviser i gaming, esport og digitale fællesskaber med praktikforløb (astralis.gg)</t>
  </si>
  <si>
    <t>Formålet med forløbet er at opkvalificere lediges faglige og personlige kompetencer mhp. at opnå beskæftigelse efter endt forløb. Improve Business arbejder med et praktisk og case baseret fokus igennem et for_x0002_løb på i alt otte uger. Kandidaterne vælger sig ind på- og bliver matchet med en business case blandt de deltagende virksomheder pba. hhv. motivation og faglige kompetencer.</t>
  </si>
  <si>
    <t>Improve Business Academy</t>
  </si>
  <si>
    <t>Forløbet bliver struktureret så kandidaterne får indsigt i AI´s grundlæggende principper og lærer hvordan teknologierne anvendes og integreres i virksomhederne.</t>
  </si>
  <si>
    <t xml:space="preserve">AI for ledige </t>
  </si>
  <si>
    <t>AI-kursus for ledige hos Bigum&amp;Co</t>
  </si>
  <si>
    <t xml:space="preserve">IT-kundskaber Teknisk forståelse, Support og forretningsorienteretOpkvalificering af it-supportere og lignende så de kan træde direkte ind i virksomhederne og supportere på den anvendte versioner uanset og det er on-premises eller cloud baseret server. Herunder de facetter der er i Azure for at arbejde med ML og AI ogvægte et fokus her. </t>
  </si>
  <si>
    <t>Softwareudvikler, backend</t>
  </si>
  <si>
    <t xml:space="preserve"> Javascript, .NET, HTML, GIT, Agil udvikling. Læring og opkvalificering af Python programmering med fokus på AI for borgere med lidt fundament (typisk autodidakte) og til borgere med erfaring inden for øvrige programmeringssprog. Der vægtes et fokus på AI og ML da sproget er det fortrukne i denne niche.</t>
  </si>
  <si>
    <t>Python Programmering - med fokus på AI</t>
  </si>
  <si>
    <t>Lægesekretær</t>
  </si>
  <si>
    <t>Telefonbetjening, Booking, Registering, IT kundskaber, Administrative opgaver. 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</si>
  <si>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Ejendomsadministrator</t>
  </si>
  <si>
    <t>Bogføring, udarbejdelse af kontrakter og regnskaber, administrativt arbejde, IT kundskab. Opkvalificering at alle emner indenfor regnskab og bogføring herunder lønbogholderi. Gennemgang af årsregnskabet - et all-round regnskabs- og bogføringskursus.</t>
  </si>
  <si>
    <t>Bogføring, Udarbejdelse af kontrakter, Regnskaber, Administrativt arbejde, IT-kundskaber. Anvendelse af udbredte værktøjer som UnikBolig hvor der vil være en grundig gennemgang af hvordan man bruger samt tilhørende praktiske øvelser. Bogføring rettet mod ejendomsadministration samt teori indenfor kommunikation.</t>
  </si>
  <si>
    <t>Ejendomsadministrator inkl. Kommunikation &amp; Bogføring</t>
  </si>
  <si>
    <t>https://www.itucation.dk/wp-content/uploads/2024/01/Ejendomsadministrator-inkl.-Kommunikation-Bogfoering.pdf</t>
  </si>
  <si>
    <t>Industrioperatør</t>
  </si>
  <si>
    <t>kvalitetssikring, projektledelse. 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</si>
  <si>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Teknisk forståelse, AI-værktøjer, ChatGPT,
 MidJourney AI, Sora AI og Figma, Grafisk designmed fokus på AIog derved skabe Brugervenlighed (UX),
 Projektledelse, Generativ AI, Videoproduktion med AI, Billedgenerering med AI.
Adobe Photoshop, Adobe Illustrator, Adobe InDesign, UX research, SCRUM, Webdesign, Mågrupper, Persona,  Costumer journey mapping, Testmetoder</t>
  </si>
  <si>
    <t>Produktion af grafiske produkter med AI</t>
  </si>
  <si>
    <t>https://www.itucation.dk/wp-content/uploads/2024/02/Produktion-af-grafiske-produkter-med-AI.pdf</t>
  </si>
  <si>
    <t>København</t>
  </si>
  <si>
    <t>Tømrer</t>
  </si>
  <si>
    <t>højt serviceniveau, nybyggeri, kundeservice, tømreropgaver, renovering, skabe gode kundeoplevelser, levere en salgsklar butik, spæjderarbejde, kundeorienteret</t>
  </si>
  <si>
    <t>Undertage - Montering af undertage</t>
  </si>
  <si>
    <t>Undertage - Montering af undertage | UddannelsesGuiden (ug.dk)</t>
  </si>
  <si>
    <t>Vægkonstruktion - opstilling og beklædning</t>
  </si>
  <si>
    <t>Vægkonstruktion - opstilling og beklædning | UddannelsesGuiden (ug.dk)</t>
  </si>
  <si>
    <t>Råd og svamp - udbedring af råd, svamp og insekt</t>
  </si>
  <si>
    <t>Råd og svamp - udbedring af råd, svamp og insekt | UddannelsesGuiden (ug.dk)</t>
  </si>
  <si>
    <t>EUD-Oplæringsvejledning for den daglige oplærer</t>
  </si>
  <si>
    <t>EUD-Oplæringsvejledning for den daglige oplærer | UddannelsesGuiden (ug.dk)</t>
  </si>
  <si>
    <t>Grundlæggende Vagt | UddannelsesGuiden (ug.dk)</t>
  </si>
  <si>
    <t>Ajourføring for tømrerbranchen</t>
  </si>
  <si>
    <t>Ajourføring for tømrerbranchen | UddannelsesGuiden (ug.dk)</t>
  </si>
  <si>
    <t>Restaurering - traditionelle træsamlinger</t>
  </si>
  <si>
    <t>Restaurering - traditionelle træsamlinger | UddannelsesGuiden (ug.dk)</t>
  </si>
  <si>
    <t>Murer</t>
  </si>
  <si>
    <t>Flisearbejde, renovering, spjældarbejde, murerearbejde, nybyggeri, støbning, fugearbejde</t>
  </si>
  <si>
    <t>Avanceret flisearbejde</t>
  </si>
  <si>
    <t>Avanceret flisearbejde | UddannelsesGuiden (ug.dk)</t>
  </si>
  <si>
    <t>Murede kupler og hvælv - udførelse</t>
  </si>
  <si>
    <t>Murede kupler og hvælv - udførelse | UddannelsesGuiden (ug.dk)</t>
  </si>
  <si>
    <t>Kvadre og palæpuds - udførelse</t>
  </si>
  <si>
    <t>Kvadre og palæpuds - udførelse | UddannelsesGuiden (ug.dk)</t>
  </si>
  <si>
    <t>Tunge væg- og gulvkonstruktioner til brug i vådrum</t>
  </si>
  <si>
    <t>Tunge væg- og gulvkonstruktioner til brug i vådrum | UddannelsesGuiden</t>
  </si>
  <si>
    <t>Vådrumssikring</t>
  </si>
  <si>
    <t>Vådrumssikring | UddannelsesGuiden (ug.dk)</t>
  </si>
  <si>
    <t>Akademisk arbejde</t>
  </si>
  <si>
    <t>Budgetlægning, økonomistyring, forretningsorienteret, procesoptimering, analysere, IT kundskab, analysere, rapportering ERP</t>
  </si>
  <si>
    <t>Budgetlægning, økonomistyring, forretningsorienteret, analysere</t>
  </si>
  <si>
    <t>Erhvervsøkonomi og Forretningsforståelse</t>
  </si>
  <si>
    <t xml:space="preserve">https://www.ug.dk/uddannelser/diplomuddannelser/oekonomiskmerkantilediplomuddannelser/hd/hd-1-del-det-erhvervsoekonomiske-grundforloeb </t>
  </si>
  <si>
    <t>Budgetlægning, økonomistyring, procesoptimering, analysere</t>
  </si>
  <si>
    <t>Virksomhedens økonomiske planlægning</t>
  </si>
  <si>
    <t>Analysere, rapportering ERP</t>
  </si>
  <si>
    <t>Business Intelligence</t>
  </si>
  <si>
    <t>Design af analyser og undersøgelse</t>
  </si>
  <si>
    <t>Økonomistyring, analysere</t>
  </si>
  <si>
    <t>Virksomhedens økonomiske og politiske omverden</t>
  </si>
  <si>
    <t>CPH Business</t>
  </si>
  <si>
    <t>Udvikling af den pædagogiske praksis, SFO, se verden fra børnenes perspektiv</t>
  </si>
  <si>
    <t>Den styrkede pædagogiske læreplan</t>
  </si>
  <si>
    <t>https://www.ug.dk/uddannelser/arbejdsmarkedsuddannelseramu/paedagogiskomraadeogsocialogsundhedsomraadet/paedagogisk-arbejde-med-boern-og-unge/den-styrkede-paedagogiske-laereplan</t>
  </si>
  <si>
    <t>Samarbejde med forældre, SFO, udvikling af den pædagogiske praksis, se verden fra børnenes perspektiv</t>
  </si>
  <si>
    <t>Samspil og relationer i pædagogisk arbejde</t>
  </si>
  <si>
    <t>https://www.ug.dk/uddannelser/arbejdsmarkedsuddannelseramu/paedagogiskomraadeogsocialogsundhedsomraadet/paedagogisk-arbejde-med-boern-og-unge/samspil-og-relationer-i-paedagogisk-arbejde</t>
  </si>
  <si>
    <t>Anerkende tilgang, udvikling af den pædagogiske praksis, se verden fra børnenes perspektiv</t>
  </si>
  <si>
    <t>Børns motorik, sansning og bevægelse 1</t>
  </si>
  <si>
    <t>https://www.ug.dk/uddannelser/arbejdsmarkedsuddannelseramu/paedagogiskomraadeogsocialogsundhedsomraadet/paedagogisk-arbejde-med-boern-og-unge/boerns-motorik-sansning-og-bevaegelse-1</t>
  </si>
  <si>
    <t>Evaluering og pædagogisk læringsmiljø i dagtilbud</t>
  </si>
  <si>
    <t>https://www.ug.dk/uddannelser/arbejdsmarkedsuddannelseramu/paedagogiskomraadeogsocialogsundhedsomraadet/paedagogisk-arbejde-med-boern-og-unge/evaluering-og-paedagogisk-laeringsmiljoe-i-dagtilbud</t>
  </si>
  <si>
    <t>Anerkende tilgang, SFO, udvikling af den pædagogiske praksis, se verden fra børnenes perspektiv</t>
  </si>
  <si>
    <t>https://www.ug.dk/uddannelser/arbejdsmarkedsuddannelseramu/paedagogiskomraadeogsocialogsundhedsomraadet/socialpsykiatri-og-fysiskpsykisk-handicap/magt-og-omsorg</t>
  </si>
  <si>
    <t>Samarbejde med borgere, samarbejde med pårørende, ældre borgere, anerkendende tilgang</t>
  </si>
  <si>
    <t>https://www.ug.dk/uddannelser/arbejdsmarkedsuddannelseramu/paedagogiskomraadeogsocialogsundhedsomraadet/omsorg-og-pleje-i-det-kommunale-sundhedsvaesen/intro-til-arbejde-paa-plejecentre-og-i-hjemmepleje</t>
  </si>
  <si>
    <t>Dokumentation, anerkende tilgang</t>
  </si>
  <si>
    <t>Tidlig opsporing af sygdomstegn</t>
  </si>
  <si>
    <t>https://www.ug.dk/uddannelser/arbejdsmarkedsuddannelseramu/paedagogiskomraadeogsocialogsundhedsomraadet/omsorg-og-pleje-i-det-kommunale-sundhedsvaesen/tidlig-opsporing-af-sygdomstegn</t>
  </si>
  <si>
    <t>Rehabilitering, dokumentation, samarbejde med borgere</t>
  </si>
  <si>
    <t>Medvirken til rehabilitering</t>
  </si>
  <si>
    <t>https://www.ug.dk/uddannelser/arbejdsmarkedsuddannelseramu/paedagogiskomraadeogsocialogsundhedsomraadet/omsorg-og-pleje-i-det-kommunale-sundhedsvaesen/medvirken-til-rehabilitering</t>
  </si>
  <si>
    <t>Samarbejde med borgere, samarbejde med pårørende, anerkendende tilgang</t>
  </si>
  <si>
    <t>https://www.ug.dk/uddannelser/arbejdsmarkedsuddannelseramu/paedagogiskomraadeogsocialogsundhedsomraadet/omsorg-og-pleje-i-det-kommunale-sundhedsvaesen/generel-hygiejne-i-socialt-og-paedagogisk-arbejde</t>
  </si>
  <si>
    <t>Samarbejde med borgere, dokumentation, anerkendende tilgang</t>
  </si>
  <si>
    <t>https://www.ug.dk/uddannelser/arbejdsmarkedsuddannelseramu/paedagogiskomraadeogsocialogsundhedsomraadet/socialpsykiatri-og-fysiskpsykisk-handicap/arbejdet-som-omsorgsmedhjaelper</t>
  </si>
  <si>
    <t>Ældre borgere, hjemmepleje</t>
  </si>
  <si>
    <t>De almindeligst forekommende sygdomme hos ældre</t>
  </si>
  <si>
    <t>https://www.ug.dk/uddannelser/arbejdsmarkedsuddannelseramu/paedagogiskomraadeogsocialogsundhedsomraadet/omsorg-og-pleje-i-det-kommunale-sundhedsvaesen/de-almindeligst-forekommende-sygdomme-hos-aeldre</t>
  </si>
  <si>
    <t>Medicinadministration</t>
  </si>
  <si>
    <t>https://www.ug.dk/uddannelser/arbejdsmarkedsuddannelseramu/paedagogiskomraadeogsocialogsundhedsomraadet/omsorg-og-pleje-i-det-kommunale-sundhedsvaesen/medicinadministration</t>
  </si>
  <si>
    <t>Samarbejde med borgere, anerkendede tilgang</t>
  </si>
  <si>
    <t>Voldsforebyggelse, konfliktløsning og udvikling</t>
  </si>
  <si>
    <t>https://www.ug.dk/uddannelser/arbejdsmarkedsuddannelseramu/paedagogiskomraadeogsocialogsundhedsomraadet/socialpsykiatri-og-fysiskpsykisk-handicap/voldsforebyggelse-konfliktloesning-og-udvikling</t>
  </si>
  <si>
    <t>Postoperativ observation og pleje i hjemmeplejen</t>
  </si>
  <si>
    <t>https://www.ug.dk/uddannelser/arbejdsmarkedsuddannelseramu/paedagogiskomraadeogsocialogsundhedsomraadet/omsorg-og-pleje-i-det-kommunale-sundhedsvaesen/postoperativ-observation-og-pleje-i-hjemmeplejen</t>
  </si>
  <si>
    <t>Samarbejde med borgere, rehabilitering, demensområdet, samarbejde med pårørende</t>
  </si>
  <si>
    <t>Borgere med kronisk sygdom</t>
  </si>
  <si>
    <t>https://www.ug.dk/uddannelser/arbejdsmarkedsuddannelseramu/paedagogiskomraadeogsocialogsundhedsomraadet/omsorg-og-pleje-i-det-kommunale-sundhedsvaesen/borgere-med-kronisk-sygdom</t>
  </si>
  <si>
    <t>Rehabilitering som arbejdsform</t>
  </si>
  <si>
    <t>https://www.ug.dk/uddannelser/arbejdsmarkedsuddannelseramu/paedagogiskomraadeogsocialogsundhedsomraadet/omsorg-og-pleje-i-det-kommunale-sundhedsvaesen/rehabilitering-som-arbejdsform</t>
  </si>
  <si>
    <t>Dokumentation</t>
  </si>
  <si>
    <t>Dokumentation og evaluering af pæd./sosuarbejde</t>
  </si>
  <si>
    <t>https://www.ug.dk/uddannelser/arbejdsmarkedsuddannelseramu/paedagogiskomraadeogsocialogsundhedsomraadet/paedagogisk-arbejde-med-boern-og-unge/dokumentation-og-evaluering-af-paedsosuarbejde</t>
  </si>
  <si>
    <t>Rehabilitering, dokumentation, samarbejde med borgere, samarbejde med pårørende, anerkendende tilgang</t>
  </si>
  <si>
    <t>Prøv dig selv af som ferievikar inden for social- og sundhedsom</t>
  </si>
  <si>
    <t>http://www.erhvervs-konsulenterne.dk/sw/frontend/show.asp?parent=606098&amp;leftmenu_parent=288103&amp;layout=1</t>
  </si>
  <si>
    <t>FOA reg.pos</t>
  </si>
  <si>
    <t>Socialpædagog</t>
  </si>
  <si>
    <t>Dokumentation, unge, anderkendende tilgang, IT kundskab, psykiatri, samarbejde</t>
  </si>
  <si>
    <t>Unge, anerkende tilgang, samarbejde</t>
  </si>
  <si>
    <t>Forebyggelse af skolefravær</t>
  </si>
  <si>
    <t>https://basenkompetencecenter.dk/vare/kursus-forebyggelse-af-skolefravaer/</t>
  </si>
  <si>
    <t>Psykiatri, dokumentation, samarbejde</t>
  </si>
  <si>
    <t>Diagnoseland</t>
  </si>
  <si>
    <t>https://basenkompetencecenter.dk/vare/kursus-diagnoseland/</t>
  </si>
  <si>
    <t>FOA</t>
  </si>
  <si>
    <t>3f reg.pos</t>
  </si>
  <si>
    <t>Projektledelse, Revit, AutoCad, tilsyn, byggeledelse, rådgivning, IT kundskaber</t>
  </si>
  <si>
    <t xml:space="preserve">FEM-design </t>
  </si>
  <si>
    <t>Deisgn Thinking</t>
  </si>
  <si>
    <t>privat</t>
  </si>
  <si>
    <t>Design Thinking | Workshop | Tilmeld dig her (teknologisk.dk)</t>
  </si>
  <si>
    <t>Microsoft Office</t>
  </si>
  <si>
    <t>Excel Grundlæggende</t>
  </si>
  <si>
    <t>Excel Grundlæggende | Kursus | Lav overskuelige regneark (teknologisk.dk)</t>
  </si>
  <si>
    <t>Revit</t>
  </si>
  <si>
    <t>Revit Architecture</t>
  </si>
  <si>
    <t>Kursus for ledige i Revit Architecture [Godkendt kursus] (cadskolen.dk)</t>
  </si>
  <si>
    <t>Projektledelse, teknisk forståelse, IT kundskab, kvalitetssikring, AutoCad, koordineringsopgaver, dokumentation GMP</t>
  </si>
  <si>
    <t>Prjektledelse</t>
  </si>
  <si>
    <t>Den fleksible projektlederuddannelse i byggeriet</t>
  </si>
  <si>
    <t xml:space="preserve">privat </t>
  </si>
  <si>
    <t>Den fleksible projektlederuddannelse i byggeriet (teknologisk.dk)</t>
  </si>
  <si>
    <t>Farmaceut</t>
  </si>
  <si>
    <t>GMP, kvalitetssikring, IT kundskab, SAP, CMC, support</t>
  </si>
  <si>
    <t xml:space="preserve">Excel </t>
  </si>
  <si>
    <t>GMP</t>
  </si>
  <si>
    <t>Grundlæggende GMP</t>
  </si>
  <si>
    <t>Grundlæggende GMP (pharmakon.dk)</t>
  </si>
  <si>
    <t>ERP og SAP</t>
  </si>
  <si>
    <t>ERP introkursus</t>
  </si>
  <si>
    <t>SAP kursus for ledige. [Godkendt jobrettet uddannelse] (nyledige.dk)</t>
  </si>
  <si>
    <t>Jurist</t>
  </si>
  <si>
    <t>Rådgivning, sagsbehandling, GDPR, forvaltningsret, lovgivningsarbejde</t>
  </si>
  <si>
    <t>GDPR</t>
  </si>
  <si>
    <t>EU persondataforordningen - Få overblik og indblik på én dag (teknologisk.dk)</t>
  </si>
  <si>
    <t>Teknologiforståele</t>
  </si>
  <si>
    <t>Teknologiforståelse for jurister</t>
  </si>
  <si>
    <t>Teknologiforståelse for jurister | Jura og teknik | Tilmeld (teknologisk.dk)</t>
  </si>
  <si>
    <t>Kvalitetsingeniør</t>
  </si>
  <si>
    <t>Kvalitetssikring, GMP, ISO 91, teknisk forståelse, IT kundskab, ISO, dokumentation, ISO 13485, kvalitetssystemer</t>
  </si>
  <si>
    <t>ISO 91</t>
  </si>
  <si>
    <t>Grundlæggende Kvalitetsledelse</t>
  </si>
  <si>
    <t>Grundlæggende kvalitetsledelse (dnv.dk)</t>
  </si>
  <si>
    <t>ISO 13485</t>
  </si>
  <si>
    <t>Lær om kvalitetsledelse for medicinsk udstyr - ISO 13485 - Dansk Standard</t>
  </si>
  <si>
    <t>Teknsik forståelse, IT kundskaber, forretningsorienteret, projektledelse, SQL, support</t>
  </si>
  <si>
    <t>Specialisterne Academy afklarer og opkvalificerer</t>
  </si>
  <si>
    <t>Bygger bro til IT branchen</t>
  </si>
  <si>
    <t>AKA</t>
  </si>
  <si>
    <t>Slet</t>
  </si>
  <si>
    <t>slet</t>
  </si>
  <si>
    <t>Rengøring, ejendomsservice og renovation</t>
  </si>
  <si>
    <t>Servicetekniker, rengøring og ejendomsservice</t>
  </si>
  <si>
    <t>Rengøring, vedligeholdelse, reparationer, IT-kundskab, teknisk forståelse, pleje af grønne områder, vedligeholdelse af bygninger</t>
  </si>
  <si>
    <t>Rengøring</t>
  </si>
  <si>
    <t>Materialekendskab og rengøringskemi</t>
  </si>
  <si>
    <t>https://www.ug.dk/uddannelser/arbejdsmarkedsuddannelseramu/serviceerhvervene/rengoeringsservice/materialekendskab-og-rengoeringskemi</t>
  </si>
  <si>
    <t>Rengøringsudstyr og -metoder</t>
  </si>
  <si>
    <t>https://www.ug.dk/uddannelser/arbejdsmarkedsuddannelseramu/serviceerhvervene/rengoeringsservice/rengoeringsudstyr-og-0</t>
  </si>
  <si>
    <t>Grundlæggende Rengøringshygiejne</t>
  </si>
  <si>
    <t>https://www.ug.dk/uddannelser/arbejdsmarkedsuddannelseramu/serviceerhvervene/rengoeringsservice/grundlaeggende-0</t>
  </si>
  <si>
    <t>Måling og vurdering af rengøringskvalitet</t>
  </si>
  <si>
    <t>https://www.ug.dk/uddannelser/arbejdsmarkedsuddannelseramu/serviceerhvervene/rengoeringsservice/maaling-og-vurdering-1</t>
  </si>
  <si>
    <t>Kommunikation og konflikthåndtering - service</t>
  </si>
  <si>
    <t>https://www.ug.dk/uddannelser/arbejdsmarkedsuddannelseramu/serviceerhvervene/rengoeringsservice/kommunikation-og-konflikthaandtering-service</t>
  </si>
  <si>
    <t>Arbejdsmiljø og førstehjælp ved rengøringsarbejdet</t>
  </si>
  <si>
    <t>https://www.ug.dk/uddannelser/arbejdsmarkedsuddannelseramu/serviceerhvervene/rengoeringsservice/arbejdsmiljoe-og-foerstehjaelp-ved-rengoeringsarbejdet</t>
  </si>
  <si>
    <t>Daglig erhvervsrengøring</t>
  </si>
  <si>
    <t>https://www.ug.dk/uddannelser/arbejdsmarkedsuddannelseramu/serviceerhvervene/rengoeringsservice/daglig-0</t>
  </si>
  <si>
    <t>Daglig erhvervsrengøring for F/I</t>
  </si>
  <si>
    <t>https://www.ug.dk/uddannelser/arbejdsmarkedsuddannelseramu/serviceerhvervene/rengoeringsservice/daglig-1</t>
  </si>
  <si>
    <t>Service i rengøringsarbejdet</t>
  </si>
  <si>
    <t>https://www.ug.dk/uddannelser/arbejdsmarkedsuddannelseramu/serviceerhvervene/rengoeringsservice/service-i-0</t>
  </si>
  <si>
    <t>Grundlæggende rengøringshygiejne, del 2</t>
  </si>
  <si>
    <t>https://www.ug.dk/uddannelser/arbejdsmarkedsuddannelseramu/serviceerhvervene/rengoeringsservice/grundlaeggende-rengoeringshygiejne-del-2</t>
  </si>
  <si>
    <t>Ergonomi ved rengøringsarbejdet</t>
  </si>
  <si>
    <t>https://www.ug.dk/uddannelser/arbejdsmarkedsuddannelseramu/serviceerhvervene/rengoeringsservice/ergonomi-ved-rengoeringsarbejdet</t>
  </si>
  <si>
    <t>Personlig planlægning af rengøringsarbejdet</t>
  </si>
  <si>
    <t>https://www.ug.dk/uddannelser/arbejdsmarkedsuddannelseramu/serviceerhvervene/rengoeringsservice/personlig-0</t>
  </si>
  <si>
    <t>Udstyr og metoder ved vinduespudsning</t>
  </si>
  <si>
    <t>https://www.ug.dk/uddannelser/arbejdsmarkedsuddannelseramu/serviceerhvervene/rengoeringsservice/udstyr-og-metoder-ved-vinduespudsning</t>
  </si>
  <si>
    <t>Kundeservice ved vinduespudsning</t>
  </si>
  <si>
    <t>https://www.ug.dk/uddannelser/arbejdsmarkedsuddannelseramu/serviceerhvervene/rengoeringsservice/kundeservice-ved-vinduespudsning</t>
  </si>
  <si>
    <t>Tilbudsgivning ved vinduespudsning</t>
  </si>
  <si>
    <t>https://www.ug.dk/uddannelser/arbejdsmarkedsuddannelseramu/serviceerhvervene/rengoeringsservice/tilbudsgivning-ved-vinduespudsning</t>
  </si>
  <si>
    <t>Ergonomi ved vinduespudsning</t>
  </si>
  <si>
    <t>https://www.ug.dk/uddannelser/arbejdsmarkedsuddannelseramu/serviceerhvervene/rengoeringsservice/ergonomi-ved-vinduespudsning</t>
  </si>
  <si>
    <t>Materialekendskab og rengøringskemi ved vinduespudsning</t>
  </si>
  <si>
    <t>https://www.ug.dk/uddannelser/arbejdsmarkedsuddannelseramu/serviceerhvervene/rengoeringsservice/materialekendskab-reng-kemi-vvinduespudsning</t>
  </si>
  <si>
    <t>Optimering af rengøringsmetoder og arbejdsgange</t>
  </si>
  <si>
    <t>https://www.ug.dk/uddannelser/arbejdsmarkedsuddannelseramu/serviceerhvervene/rengoeringsservice/optimering-af-0</t>
  </si>
  <si>
    <t>Hygiejne på skoler og institutioner</t>
  </si>
  <si>
    <t>https://www.ug.dk/uddannelser/arbejdsmarkedsuddannelseramu/serviceerhvervene/rengoeringsservice/hygiejne-paa-skoler-0</t>
  </si>
  <si>
    <t>TEC</t>
  </si>
  <si>
    <t>social- og sundhedshjælper</t>
  </si>
  <si>
    <t>Arbejdsmiljø i sosu-arbejdet, etik og adfærd</t>
  </si>
  <si>
    <t>Grundlæggende faglig regning</t>
  </si>
  <si>
    <t>social- og sundhedsassistent</t>
  </si>
  <si>
    <t>Ergonomi indenfor faglærte og ufaglærte job</t>
  </si>
  <si>
    <t>https://www.ug.dk/uddannelser/arbejdsmarkedsuddannelseramu/tvaerfagligeomraade/obligatorisk-faelleskatalog/ergonomi-inden-faglaerte-og-ufaglaerte-job</t>
  </si>
  <si>
    <t>Samarbejde med ældre om gode kostvaner</t>
  </si>
  <si>
    <t>Velfærdsteknologi i det daglige omsorgsarbejde</t>
  </si>
  <si>
    <t>Egenkontrol</t>
  </si>
  <si>
    <t>Almen fødevarehygiejne</t>
  </si>
  <si>
    <t>https://www.ug.dk/uddannelser/arbejdsmarkedsuddannelseramu/koekkenrestaurantbagerkonditorogkoedbranchen-8</t>
  </si>
  <si>
    <t>Madlavning</t>
  </si>
  <si>
    <t>Anretning</t>
  </si>
  <si>
    <t>https://www.ug.dk/uddannelser/arbejdsmarkedsuddannelseramu/koekkenrestaurantbagerkonditorogkoedbranchen/madfremstilling-restaurant-kantine-og-catering/anretning</t>
  </si>
  <si>
    <t>Arbejdsmiljø 1 i faglærte og ufaglærte job</t>
  </si>
  <si>
    <t>Grundtilberedning</t>
  </si>
  <si>
    <t>https://www.ug.dk/uddannelser/arbejdsmarkedsuddannelseramu/koekkenrestaurantbagerkonditorogkoedbranchen/madfremstilling-restaurant-kantine-og-catering/grundtilberedning</t>
  </si>
  <si>
    <t>Råvarer i køkkenet - trin 1</t>
  </si>
  <si>
    <t>https://www.ug.dk/uddannelser/arbejdsmarkedsuddannelseramu/koekkenrestaurantbagerkonditorogkoedbranchen/madfremstilling-restaurant-kantine-og-catering/raavarer-i-koekkenet-trin-1</t>
  </si>
  <si>
    <t>Råvarer i køkkenet - trin 2</t>
  </si>
  <si>
    <t>https://www.ug.dk/uddannelser/arbejdsmarkedsuddannelseramu/koekkenrestaurantbagerkonditorogkoedbranchen/madfremstilling-restaurant-kantine-og-catering/raavarer-i-koekkenet-trin-2</t>
  </si>
  <si>
    <t>Tilberedning af det varme og kolde køkken - trin 1</t>
  </si>
  <si>
    <t>https://www.ug.dk/uddannelser/arbejdsmarkedsuddannelseramu/koekkenrestaurantbagerkonditorogkoedbranchen/madfremstilling-restaurant-kantine-og-catering/tilberedning-af-det-varme-og-kolde-koekken-trin-1</t>
  </si>
  <si>
    <t>Microsoft office, teknisk forståelse, Microsoft 365, ITIL, fejlfinding, dokumentation</t>
  </si>
  <si>
    <t>Teknisk Forståelse</t>
  </si>
  <si>
    <t>Netteknik, cloud, install. og konfig.</t>
  </si>
  <si>
    <t>https://www.ug.dk/uddannelser/arbejdsmarkedsuddannelseramu/metalindustrien/data-og-kommunikationstekniske-omraade/netteknik-cloud-install-og-konfig</t>
  </si>
  <si>
    <t>Netteknik: Deployment i servermiljø</t>
  </si>
  <si>
    <t>https://www.ug.dk/uddannelser/arbejdsmarkedsuddannelseramu/metalindustrien/data-og-kommunikationstekniske-omraade/netteknik-deployment-i-servermiljoe</t>
  </si>
  <si>
    <t>Serveradministration og sikkerhed</t>
  </si>
  <si>
    <t>https://www.ug.dk/uddannelser/arbejdsmarkedsuddannelseramu/metalindustrien/data-og-kommunikationstekniske-omraade/serveradministration-og-sikkerhed</t>
  </si>
  <si>
    <t>Gaffeltruck B</t>
  </si>
  <si>
    <t>Gaffeltruck certifikatkursus B, 7 dage</t>
  </si>
  <si>
    <t>https://www.ug.dk/uddannelser/arbejdsmarkedsuddannelseramu/transporterhvervene/lager-terminal-og-logistik/gaffeltruck-certifikatkursus-b-7-dage</t>
  </si>
  <si>
    <t>Chauffør, specialtransport</t>
  </si>
  <si>
    <t>EU kvalifikationsbevis, førerkort, kørekort CE og BE, IT kundskaber, gaffeltruck B</t>
  </si>
  <si>
    <t>EU Kvalifikationsbevis</t>
  </si>
  <si>
    <t>EU-Efteruddannelse for godschauffører - oblig.del</t>
  </si>
  <si>
    <t>https://www.ug.dk/uddannelser/arbejdsmarkedsuddannelseramu/transporterhvervene/vejgodstransport/eu-efteruddannelse-godschauffoerer-obligdel</t>
  </si>
  <si>
    <t>Kørsel med vogntog, kategori C/E</t>
  </si>
  <si>
    <t>ADR Bevis</t>
  </si>
  <si>
    <t>ADR Repetition - Grundkursus</t>
  </si>
  <si>
    <t>https://www.ug.dk/uddannelser/arbejdsmarkedsuddannelseramu/transporterhvervene/vejgodstransport/adr-repetition-grundkursus</t>
  </si>
  <si>
    <t>ADR Repetition - Grundkursus + Tank</t>
  </si>
  <si>
    <t>https://www.ug.dk/uddannelser/arbejdsmarkedsuddannelseramu/transporterhvervene/vejgodstransport/adr-repetition-grundkursus-tank</t>
  </si>
  <si>
    <t>Godstransport med lastbil -</t>
  </si>
  <si>
    <t>Kørekort BE</t>
  </si>
  <si>
    <t>Ajourføring for stykgods og distributionschauffører</t>
  </si>
  <si>
    <t>https://www.ug.dk/uddannelser/arbejdsmarkedsuddannelseramu/transporterhvervene/vejgodstransport/ajourfoering-stykgods-og-distributionschauffoer</t>
  </si>
  <si>
    <t>Kontor, administration, regnskab og finansK</t>
  </si>
  <si>
    <t>Bogføring, Navision, kreditorstyring, SAP, finansbogholderi, fakturering, IT kundskab</t>
  </si>
  <si>
    <t>SAP</t>
  </si>
  <si>
    <t>Indkøbsprocessen i et ERP system</t>
  </si>
  <si>
    <t>https://www.ug.dk/uddannelser/arbejdsmarkedsuddannelseramu/handeladministrationkommunikationogledelse/administration-7</t>
  </si>
  <si>
    <t>Kontor, administration, regnskab og finans</t>
  </si>
  <si>
    <t>Kreditorstyring</t>
  </si>
  <si>
    <t>https://www.ug.dk/uddannelser/arbejdsmarkedsuddannelseramu/handeladministrationkommunikationogledelse/viden-og-forretningsservice/kreditorstyring</t>
  </si>
  <si>
    <t>Pakkerimedarbejder</t>
  </si>
  <si>
    <t xml:space="preserve">Vareopfyldning, kassebetjening, kundeservice, rengøring, Gaffeltruck B, </t>
  </si>
  <si>
    <t>JRS</t>
  </si>
  <si>
    <t>Anlægsarbejder</t>
  </si>
  <si>
    <t>Betonarbejde, kloakarbejde, kørekort BE</t>
  </si>
  <si>
    <t>Beregning af koter, fald, anlæg, rumfang og rette vinkler i forbindelse med planlægning og udførelse af afløbsinstallationer</t>
  </si>
  <si>
    <t>Kloakering - Afløbsplan for småhuse</t>
  </si>
  <si>
    <t>https://www.ug.dk/uddannelser/arbejdsmarkedsuddannelseramu/anlaegsarbejder/kloakering-afloebsplan-smaahuse</t>
  </si>
  <si>
    <t xml:space="preserve">Udførelse af afløbsanlæg ud fra kendskab til afløbssystemers formål og indretning </t>
  </si>
  <si>
    <t>Kloakering - Afløbssystemers formål og indretning</t>
  </si>
  <si>
    <t>https://www.ug.dk/uddannelser/arbejdsmarkedsuddannelseramu/anlaegsarbejder/kloakering-afloebssystemers-formaal-og-indretning</t>
  </si>
  <si>
    <t>Kendskab og brug af gældende lægningsbestemmelser ved udførelse af afløbsinstallatione</t>
  </si>
  <si>
    <t>Kloakering - Anvendelse af lægningsbestemmelser</t>
  </si>
  <si>
    <t>https://www.ug.dk/uddannelser/arbejdsmarkedsuddannelseramu/anlaegsarbejder/kloakering-anvendelse-af-laegningsbestemmelser</t>
  </si>
  <si>
    <t>Håndtere arbejdsmiljøproblemer og opgaver, tilknyttet arbejdsmiljøloven, inden for det kloakautoriserede område og vurdere konkrete arbejdsmiljøproblemstillinger </t>
  </si>
  <si>
    <t>Kloakering - Arbejdsmiljø</t>
  </si>
  <si>
    <t>https://www.ug.dk/uddannelser/arbejdsmarkedsuddannelseramu/anlaegsarbejder/kloakering-arbejdsmiljoe</t>
  </si>
  <si>
    <t>Digitale programmer til teknisk tegning af afløbsinstallationer i småhuse til brug ved sags- og myndighedsbehandling</t>
  </si>
  <si>
    <t>Kloakering - digital tegning af afløbsplaner</t>
  </si>
  <si>
    <t>https://www.ug.dk/uddannelser/arbejdsmarkedsuddannelseramu/anlaegsarbejder/kloakering-digital-tegning-af-afloebsplaner</t>
  </si>
  <si>
    <t xml:space="preserve">Bogføring, herunder grundlæggende principper for debitering og kreditering + sammenhæng mellem resultatopgørelse og balance </t>
  </si>
  <si>
    <t>Placering af resultat- og balancekonti</t>
  </si>
  <si>
    <t>https://www.ug.dk/uddannelser/arbejdsmarkedsuddannelseramu/handeladministrationkommunikationogledelse/viden-og-forretningsservice/placering-af-resultat-og-balancekonti</t>
  </si>
  <si>
    <t>Kontering af bilag til finansbogholderiet + udarbejdelse af kasserapport samt beregne og indberette moms</t>
  </si>
  <si>
    <t>Bilagsbehandling med efterfølgende kasserapport</t>
  </si>
  <si>
    <t>https://www.ug.dk/uddannelser/arbejdsmarkedsuddannelseramu/handeladministrationkommunikationogledelse/viden-og-forretningsservice/bilagsbehandling-med-efterfoelgende-kasserapport</t>
  </si>
  <si>
    <t>Bogføring og kontering af bilag, herunder brug af finansdelen i et økonomistyringsprogram</t>
  </si>
  <si>
    <t>Daglig registrering i et økonomistyringsprogram</t>
  </si>
  <si>
    <t>https://www.ug.dk/uddannelser/arbejdsmarkedsuddannelseramu/handeladministrationkommunikationogledelse/viden-og-forretningsservice/daglig-registrering-i-et-oekonomistyringsprogram</t>
  </si>
  <si>
    <t>Oprette og vedligeholde kreditorer, sikre optimal kontrol og styring af indgåede aftaler, fx optimering af betalingsaftaler</t>
  </si>
  <si>
    <t>Værktøjer til, via virksomhedens nøgletal, at vurdere og medvirke til at sætte fokus på ressourcer, forretningsprocesser og udvikling</t>
  </si>
  <si>
    <t>Forretningsforståelse og nøgletal i it-systemer</t>
  </si>
  <si>
    <t>https://www.ug.dk/uddannelser/arbejdsmarkedsuddannelseramu/tvaerfagligeomraade/faelleskataloget-0</t>
  </si>
  <si>
    <t>Salg, indkøb og markedsføring</t>
  </si>
  <si>
    <t>Højt serviceniveau, skabe gode kundeoplevelser, kassebetjening, levere en salgsklar butik, kundebetjening, vareopfyldning, salg, kundeservice, rengøring af butik, håndtering af flasker</t>
  </si>
  <si>
    <t>Varetage salg og god kundebetjening med forståelse for generelle salgsteknikker</t>
  </si>
  <si>
    <t>Salgsteknik for salgs- og servicemedarbejdere</t>
  </si>
  <si>
    <t>https://www.ug.dk/uddannelser/arbejdsmarkedsuddannelseramu/handeladministrationkommunikationogledelse/detailhandel/salgsteknik-salgs-og-servicemedarbejdere</t>
  </si>
  <si>
    <t>Yde kundeservice i overensstemmelse med butikkens serviceprofil og -koncept, og derved tiltrække og fastholde kundegruppen</t>
  </si>
  <si>
    <t xml:space="preserve">Kundeservice i detailhandlen </t>
  </si>
  <si>
    <t>https://www.ug.dk/uddannelser/arbejdsmarkedsuddannelseramu/handeladministrationkommunikationogledelse/detailhandel/kundeservice-i-detailhandelen</t>
  </si>
  <si>
    <t>Salgsfremmende indsatser via engagement</t>
  </si>
  <si>
    <t>Mersalg i butikken</t>
  </si>
  <si>
    <t>https://www.ug.dk/uddannelser/arbejdsmarkedsuddannelseramu/handeladministrationkommunikationogledelse/detailhandel/mersalg-i-butikken</t>
  </si>
  <si>
    <t>Salgsfremmende indsatser via bl.a. salgsoptimering, sortimentssammensætning, valg af leverandører</t>
  </si>
  <si>
    <t>Salg og varer</t>
  </si>
  <si>
    <t>https://www.ug.dk/uddannelser/arbejdsmarkedsuddannelseramu/handeladministrationkommunikationogledelse/detailhandel/salg-og-varer</t>
  </si>
  <si>
    <t>God kundebetjening under hensyntagen til trends, mønstre, livsstile og forventninger</t>
  </si>
  <si>
    <t>Trends og livsstil hos forbrugeren i detailhandlen</t>
  </si>
  <si>
    <t>https://www.ug.dk/uddannelser/arbejdsmarkedsuddannelseramu/handeladministrationkommunikationogledelse/detailhandel/trends-og-livsstil-hos-forbrugeren-i-detailhandlen</t>
  </si>
  <si>
    <t>Byggesagsbehandler</t>
  </si>
  <si>
    <t>Byggesagsbehandling, byggesagsreglement, BBr, byggeri, rådgivning, byggeteknisk forståelse, IT-kundskab, sagsbehandling</t>
  </si>
  <si>
    <t>Byggesagsbehandling, herunder planlægge, oprette, vedligeholde, og analysere projekter gennem IT-planlægningsværktøj</t>
  </si>
  <si>
    <t>Projektstyring med IT-værktøj</t>
  </si>
  <si>
    <t>https://www.ug.dk/uddannelser/arbejdsmarkedsuddannelseramu/handeladministrationkommunikationogledelse/administration/projektstyring-med-it-vaerktoej</t>
  </si>
  <si>
    <t>Byggesagsbehandling, herunder udarbejde projektrapporter samt præsentere resultatet af projektet</t>
  </si>
  <si>
    <t>Udarbejdelse af projektrapporter</t>
  </si>
  <si>
    <t>https://www.ug.dk/uddannelser/arbejdsmarkedsuddannelseramu/handeladministrationkommunikationogledelse/administration/udarbejdelse-af-projektrapporter</t>
  </si>
  <si>
    <t>Byggesagsbehandling, herunder udarbejde handlingsplaner, tidsplaner, mål samt aktivitets- og ressourceoversigt.</t>
  </si>
  <si>
    <t>Projektudvikling og gennemførelse</t>
  </si>
  <si>
    <t>https://www.ug.dk/uddannelser/arbejdsmarkedsuddannelseramu/handeladministrationkommunikationogledelse/administration/projektudvikling-og-gennemfoerelse</t>
  </si>
  <si>
    <t>Sagsbehandling; planlægning og gennemførelse af udbud, herunder håndtere store datamængder, udtrække data til viderebearbejdning</t>
  </si>
  <si>
    <t>Anvendelse af store datamængder i regneark</t>
  </si>
  <si>
    <t>https://www.ug.dk/uddannelser/arbejdsmarkedsuddannelseramu/handeladministrationkommunikationogledelse/administration/anvendelse-af-store-datamaengder-i-regneark</t>
  </si>
  <si>
    <t>Sagsbehandling, herunder styre, videndele og anvende konkrete problemløsningsmodeller</t>
  </si>
  <si>
    <t>Projektorienteret arbejde</t>
  </si>
  <si>
    <t>https://www.ug.dk/uddannelser/arbejdsmarkedsuddannelseramu/handeladministrationkommunikationogledelse/administration/projektorienteret-arbejde</t>
  </si>
  <si>
    <t>kørekort kategori C</t>
  </si>
  <si>
    <t>Godstransport med lastbil</t>
  </si>
  <si>
    <t>Kørekort kategori C/E</t>
  </si>
  <si>
    <t> Kørsel med vogntog, kategori C/E</t>
  </si>
  <si>
    <t>Del af kvalifikationsbevis</t>
  </si>
  <si>
    <t>Køreteknik for erhvervschauffører - ajourføring</t>
  </si>
  <si>
    <t>https://www.ug.dk/uddannelser/arbejdsmarkedsuddannelseramu/transporterhvervene/vejgodstransport/koereteknik-erhvervschauffoerer-ajourfoering</t>
  </si>
  <si>
    <t>Ajourføring for stykgods- og distributionschauffør</t>
  </si>
  <si>
    <t>Køre- og hviletidsregler</t>
  </si>
  <si>
    <t>https://www.ug.dk/uddannelser/arbejdsmarkedsuddannelseramu/transporterhvervene/vejgodstransport/koere-og-hviletidsregler</t>
  </si>
  <si>
    <t>Gaffeltruck certifikatkursus B</t>
  </si>
  <si>
    <t>Gyldigt eu kvalifikationsbevis</t>
  </si>
  <si>
    <t>Undervisning, udvikling af undervisning, rådgivning, formidle viden til andre, IT kundskaber</t>
  </si>
  <si>
    <t>Gennemføre undervisning, pædagogik, planlægning</t>
  </si>
  <si>
    <t>Digitale kompetencer til online undervisning</t>
  </si>
  <si>
    <t>https://www.ug.dk/uddannelser/arbejdsmarkedsuddannelseramu/tvaerfagligeomraade/obligatorisk-faelleskatalog/digitale-kompetencer-til-online-undervisning</t>
  </si>
  <si>
    <t>Mål og læring i praktikcentret</t>
  </si>
  <si>
    <t>https://www.ug.dk/uddannelser/arbejdsmarkedsuddannelseramu/tvaerfagligeomraade/faelleskataloget/maal-og-laering-i-praktikcentret</t>
  </si>
  <si>
    <t>Instruktører og elever i praktikcentret</t>
  </si>
  <si>
    <t>https://www.ug.dk/uddannelser/arbejdsmarkedsuddannelseramu/tvaerfagligeomraade/faelleskataloget/instruktoerer-og-elever-i-praktikcentret</t>
  </si>
  <si>
    <t>Landbrug, skovbrug, gartneri, fiskeri og dyrepleje</t>
  </si>
  <si>
    <t>Gartner</t>
  </si>
  <si>
    <t>Pleje af grønne områder, vedligeholdelse, renholdelse, affaldshåndtering, IT kundskab</t>
  </si>
  <si>
    <t>Grønt vedligehold, udføre og kvalitetssikre anlægsopgaver i beton herunder belægning, kantsten og terrænmure, arbejdsplanlægning og -tegninger</t>
  </si>
  <si>
    <t>Grundlæggende anlægsteknik</t>
  </si>
  <si>
    <t>https://www.ug.dk/uddannelser/arbejdsmarkedsuddannelseramu/mejeriogjordbrug/etablering-og-pleje-af-groenne-omraader-og-anlaeg/grundlaeggende-anlaegsteknik</t>
  </si>
  <si>
    <t>Grønt vedligehold, viden om planter, vækst og udvikling samt krav til jordbunds- og gødningsforhold</t>
  </si>
  <si>
    <t>Planteliv, økologi og miljølære PØM</t>
  </si>
  <si>
    <t>https://www.ug.dk/uddannelser/arbejdsmarkedsuddannelseramu/mejeriogjordbrug/drift-af-gartneri-havecenter-og-planteskole/planteliv-oekologi-og-miljoelaere</t>
  </si>
  <si>
    <t xml:space="preserve">Grønt vedligehold, skitsere, planlægge og udføre anlæggelse med prydplanter og græsplæner vha nødvendige værktøjer, redskaber og maskiner </t>
  </si>
  <si>
    <t>Plantevækst og etablering af grønne anlæg</t>
  </si>
  <si>
    <t>https://www.ug.dk/uddannelser/arbejdsmarkedsuddannelseramu/mejeriogjordbrug/etablering-og-pleje-af-groenne-omraader-og-anlaeg/plantevaekst-og-etablering-af-groenne-anlaeg</t>
  </si>
  <si>
    <t>Grønt vedligehold, dimensionere, etablere og vedligeholde regnbede, herunder vedligeholdelse af tekniske installationer</t>
  </si>
  <si>
    <t>Etablering af regnbede</t>
  </si>
  <si>
    <t>https://www.ug.dk/uddannelser/arbejdsmarkedsuddannelseramu/mejeriogjordbrug/etablering-og-pleje-af-groenne-omraader-9</t>
  </si>
  <si>
    <t>Fremme eller hæmme biodiversitet i forskellige anlægs- og naturtyper</t>
  </si>
  <si>
    <t>Biodiversitet i anlægsgartnerfaget</t>
  </si>
  <si>
    <t>https://www.ug.dk/uddannelser/arbejdsmarkedsuddannelseramu/mejeriogjordbrug/etablering-og-pleje-af-groenne-omraader-6</t>
  </si>
  <si>
    <t>Programmering, teknisk forståelse, CNC programmering, tegningsforståelse, CNC maskiner, Mazak, Fræsning, CNC drejning, CNC fræsning</t>
  </si>
  <si>
    <t>Teknisk forståelse; beregning på elektriske DC kredsløb, udføre målinger af strøm, spænding og modstand med et multimeter</t>
  </si>
  <si>
    <t>El-introduktion for reparatører 1, el-lære</t>
  </si>
  <si>
    <t>https://www.ug.dk/uddannelser/arbejdsmarkedsuddannelseramu/metalindustrien/automatik-og-procesteknisk-omraade/el-introduktion-reparatoerer-1-el-laere</t>
  </si>
  <si>
    <t xml:space="preserve">Teknisk forståelse; viden om el-sikkerhed og dimensionering af motorinstallation, herunder montere og idriftsætte en relæstyring </t>
  </si>
  <si>
    <t>El-introduktion for reparatører 2, relæteknik</t>
  </si>
  <si>
    <t>https://www.ug.dk/uddannelser/arbejdsmarkedsuddannelseramu/metalindustrien/automatik-og-procesteknisk-omraade/el-introduktion-reparatoerer-2-relaeteknik</t>
  </si>
  <si>
    <t>Teknisk forståelse; omstille en proces eller et produkt i virksomheden, mhp udvikling af bæredygtighedsmål og indsatsområder</t>
  </si>
  <si>
    <t>Introduktion til bæredygtig omstilling</t>
  </si>
  <si>
    <t>https://www.ug.dk/uddannelser/arbejdsmarkedsuddannelseramu/tvaerfagligeomraade/faelleskataloget/introduktion-til-baeredygtig-omstilling</t>
  </si>
  <si>
    <t>Teknisk forståelse; idriftsætning, reparation og vedligeholdelse samt forestå den daglige drift af pumpe</t>
  </si>
  <si>
    <t>Vedligeholdelsesteknik, vedligeholdelse af pumper</t>
  </si>
  <si>
    <t>https://www.ug.dk/uddannelser/arbejdsmarkedsuddannelseramu/metalindustrien/vedligehold-af-produktionsudstyr-i-metalindustrien/vedligeholdelsesteknik-vedligeholdelse-af-pumper</t>
  </si>
  <si>
    <t>Styrkelse af teknisk forståelse</t>
  </si>
  <si>
    <t>Kvalificering og validering, pharma og fødevarer</t>
  </si>
  <si>
    <t>https://www.ug.dk/uddannelser/arbejdsmarkedsuddannelseramu/industriensarbejdsmarkedsuddannelser/produktion-af-medicinalprodukter/kvalificering-og-validering-pharma-og-foedevarer</t>
  </si>
  <si>
    <t>Viden om former for netværksangreb, kryptografiske sikkerhedsalgoritmer og netværksmonitoreringsværktøjer mhp afværgning af netværksangreb på basis af info i IDS/IPS systemer</t>
  </si>
  <si>
    <t>Cybersecurity operations</t>
  </si>
  <si>
    <t>https://www.ug.dk/uddannelser/arbejdsmarkedsuddannelseramu/metalindustrien/data-og-kommunikationstekniske-omraade/cybersecurity-operations</t>
  </si>
  <si>
    <t>Kok</t>
  </si>
  <si>
    <t>Egenkontrol, madlavning, rengøring, skabe gode kundeoplevelser, bestille varer, planlægning af menuer, højt serviceniveau</t>
  </si>
  <si>
    <t>Viden og principper ifm egenkontrol og risikoanalyse, der hæmmer mikroorganismer ved fremstilling, opbevaring og salg af fødevarer fra eget køkken</t>
  </si>
  <si>
    <t>45818 / 20851</t>
  </si>
  <si>
    <t>https://www.ug.dk/uddannelser/arbejdsmarkedsuddannelseramu/koekkenrestaurantbagerkonditorogkoedbranchen/madfremstilling-restaurant-kantine-og-catering/almen-foedevarehygiejne
https://www.ug.dk/uddannelser/arbejdsmarkedsuddannelseramu/koekkenrestaurantbagerkonditorogkoedbranchen-8</t>
  </si>
  <si>
    <t>Basisviden om mikroorganismer og smitteveje mhp. at undgå smittespredning ved planlægning og udførelse af dagligt rengøringsarbejde</t>
  </si>
  <si>
    <t>Grundlæggende rengøringshygiejne</t>
  </si>
  <si>
    <t>Viden og færdigheder inden for plantebaseret kost, der vinder frem i retter/menuer i professionelle køkkener</t>
  </si>
  <si>
    <t>Bælgfrugternes tilberedning, konsistens og smag</t>
  </si>
  <si>
    <t>https://www.ug.dk/uddannelser/arbejdsmarkedsuddannelseramu/koekkenrestaurantbagerkonditorogkoedbranchen/mad-til-grupper-med-varierede-behov-ernaering/baelgfrugters-tilberedning-konsistens-og-smag</t>
  </si>
  <si>
    <t>Planlægning foretages pba. viden om grundtilberedning, smagssammensætning, sensorik og madkultur</t>
  </si>
  <si>
    <t>Planlægning af menu</t>
  </si>
  <si>
    <t>https://www.ug.dk/uddannelser/arbejdsmarkedsuddannelseramu/koekkenrestaurantbagerkonditorogkoedbranchen/madfremstilling-restaurant-kantine-og-catering/planlaegning-af-menu</t>
  </si>
  <si>
    <t>Viden om metoder til klargøring og tilberedning af råvaren, der højner smagsoplevelsen</t>
  </si>
  <si>
    <t>Råvarens egenskaber i madhåndværket 1</t>
  </si>
  <si>
    <t>https://www.ug.dk/uddannelser/arbejdsmarkedsuddannelseramu/koekkenrestaurantbagerkonditorogkoedbranchen/mad-til-grupper-med-varierede-behov-ernaering/raavarens-egenskaber-i-madhaandvaerket-1</t>
  </si>
  <si>
    <t>Kundeservicemedarbejder</t>
  </si>
  <si>
    <t>IT kundskab, salg</t>
  </si>
  <si>
    <t>Varetage salg, kontakt med kunder, formidle budskaber klart</t>
  </si>
  <si>
    <t>Kundeservice i administrative funktioner</t>
  </si>
  <si>
    <t>https://www.ug.dk/uddannelser/arbejdsmarkedsuddannelseramu/handeladministrationkommunikationogledelse/administration/kundeservice-i-administrative-funktioner</t>
  </si>
  <si>
    <t>Varetage salg, kontakt med kunder, telefonisk kundeservice,formidle budskaber klart</t>
  </si>
  <si>
    <t>Online kundeservice og -rådgivning</t>
  </si>
  <si>
    <t>https://www.ug.dk/uddannelser/arbejdsmarkedsuddannelseramu/handeladministrationkommunikationogledelse/handel-og-logistik/online-kundeservice-og-raadgivning</t>
  </si>
  <si>
    <t>Kommunikation og feedback i administrativt arbejde</t>
  </si>
  <si>
    <t>https://www.ug.dk/uddannelser/arbejdsmarkedsuddannelseramu/handeladministrationkommunikationogledelse/administration/kommunikation-og-feedback-i-administrativt-arbejde</t>
  </si>
  <si>
    <t>Konflikthåndtering for salgsmedarbejderen</t>
  </si>
  <si>
    <t>https://www.ug.dk/uddannelser/arbejdsmarkedsuddannelseramu/handeladministrationkommunikationogledelse/detailhandel/konflikthaandtering-salgsmedarbejderen</t>
  </si>
  <si>
    <t>Kontakt med kunder, varetage salg, formidle budskaber klart</t>
  </si>
  <si>
    <t>Datahåndtering for administrative medarbejdere</t>
  </si>
  <si>
    <t>https://www.ug.dk/uddannelser/arbejdsmarkedsuddannelseramu/handeladministrationkommunikationogledelse/administration/datahaandtering-administrative-medarbejdere</t>
  </si>
  <si>
    <t>Udførelse af egenkontrol og efterleve gældende lovgivning ifm fremstilling, opbevaring og salg af fødevarer samt personlig- og produktionshygiejne</t>
  </si>
  <si>
    <t>Fødevarehygiejne og egenkontrol</t>
  </si>
  <si>
    <t>47481 / 20850</t>
  </si>
  <si>
    <t>https://www.ug.dk/uddannelser/arbejdsmarkedsuddannelseramu/koekkenrestaurantbagerkonditorogkoedbranchen/madfremstilling-restaurant-kantine-og-catering/foedevarehygiejne-og-egenkontrol
https://www.ug.dk/uddannelser/arbejdsmarkedsuddannelseramu/koekkenrestaurantbagerkonditorogkoedbranchen-11</t>
  </si>
  <si>
    <t>Lave mad, herunder anvende, opbevare og klargøre råvarer i køkkenet samt vurdere råvarerne ud fra kvalitet</t>
  </si>
  <si>
    <t>Lave mad, herunder planlægge og fremstille bæredygtig produktion</t>
  </si>
  <si>
    <t>Bæredygtig produktion af mad og fødevarer</t>
  </si>
  <si>
    <t>https://www.ug.dk/uddannelser/arbejdsmarkedsuddannelseramu/koekkenrestaurantbagerkonditorogkoedbranchen/madfremstilling-restaurant-kantine-og-catering/baeredygtig-produktion-af-mad-og-foedevarer</t>
  </si>
  <si>
    <t>Bestille varer og lave mad, herunder rentable koncepter, udvikle og fremstille klimavenlig mad</t>
  </si>
  <si>
    <t>Det klimavenlige køkken</t>
  </si>
  <si>
    <t>https://www.ug.dk/uddannelser/arbejdsmarkedsuddannelseramu/koekkenrestaurantbagerkonditorogkoedbranchen-7</t>
  </si>
  <si>
    <t>Lave mad, potionere og anvende anretningsteknikker til tallerken, fade og buffet</t>
  </si>
  <si>
    <t xml:space="preserve">Anretning </t>
  </si>
  <si>
    <t>Vareudlevering/modtagelse, disk- og telefonekspedition, serviceopgaver</t>
  </si>
  <si>
    <t>Kundebetjening - lager</t>
  </si>
  <si>
    <t>https://www.ug.dk/uddannelser/arbejdsmarkedsuddannelseramu/transporterhvervene/lager-terminal-og-logistik/kundebetjening-lager</t>
  </si>
  <si>
    <t>Viden om affaldets sammensætning i fraktioner og oprindelse til at indsamle, sortere og bortskaffe affald fra arbejdspladsen</t>
  </si>
  <si>
    <t xml:space="preserve">Affaldshåndtering - rengøringsservice </t>
  </si>
  <si>
    <t>https://www.ug.dk/uddannelser/arbejdsmarkedsuddannelseramu/serviceerhvervene/rengoeringsservice/affaldshaandtering-rengoeringsservice</t>
  </si>
  <si>
    <t>IT-kendskab irt. produktionsstyring og digitale systemer/enheder i en automatiseret industriel produktion</t>
  </si>
  <si>
    <t>Digitalisering i produktionen 1</t>
  </si>
  <si>
    <t>https://www.ug.dk/uddannelser/arbejdsmarkedsuddannelseramu/industriensarbejdsmarkedsuddannelser/arbejdets-3</t>
  </si>
  <si>
    <t>Digitalisering i produktionen 2</t>
  </si>
  <si>
    <t>https://www.ug.dk/uddannelser/arbejdsmarkedsuddannelseramu/industriensarbejdsmarkedsuddannelser/arbejdets-organisering-ved-produktion-i-industrien/digitalisering-i-produktionen-2</t>
  </si>
  <si>
    <t>Industriel produktion</t>
  </si>
  <si>
    <t>Teknisk forståelse, gaffeltruck B, højt serviceniveau, vareopfyldning, kvalitetssikring, produktionsarbejde, betjening af maskiner</t>
  </si>
  <si>
    <t xml:space="preserve">Betjening af produktions- og pakkeanlæg inden for medicinalindustrien i overensstemmelse med myndighedskrav </t>
  </si>
  <si>
    <t>Betjening af procesanlæg under GMP og ISOregler</t>
  </si>
  <si>
    <t>https://www.ug.dk/uddannelser/arbejdsmarkedsuddannelseramu/industriensarbejdsmarkedsuddannelser/produktion-af-0</t>
  </si>
  <si>
    <t>Pharmaindustriel produktion efter gældende GMP-regler. Håndtere råvarer, emballage og færdigvarer korrekt, samt  udføre omklædningsprocedurer og rengørings- og desinfektionsprocesser pba mikrobiologi</t>
  </si>
  <si>
    <t>Medicinalindustriel produktion GMP1”</t>
  </si>
  <si>
    <t>https://www.ug.dk/uddannelser/arbejdsmarkedsuddannelseramu/industriensarbejdsmarkedsuddannelser/produktion-af-medicinalprodukter/medicinalindustriel-produktion-gmp1</t>
  </si>
  <si>
    <t>Teknisk forståelse; reparation og vedligeholdelse på procesanlæg, herunder anvende måleudstyr og håndværktøj</t>
  </si>
  <si>
    <t>Reparation og vedligeholdelse for operatører</t>
  </si>
  <si>
    <t>https://www.ug.dk/uddannelser/arbejdsmarkedsuddannelseramu/industriensarbejdsmarkedsuddannelser/produktion-og-teknik-i-procesindustrien/reparation-og-vedligeholdelse-operatoerer</t>
  </si>
  <si>
    <t>Føre og betjene gaffeltrucks og selvkørende gaffelstablere, foretage daglig vedligeholdelse af gaffeltrucks og gaffelstablere.</t>
  </si>
  <si>
    <t>Pædagog</t>
  </si>
  <si>
    <t>Anerkendende og trivselsfremmende kommunikation. Identificere og forebygge mhp. at minimere konflikter og problemskabende adfærd</t>
  </si>
  <si>
    <t>Arbejdet med lavaffektive metoder, low arousal</t>
  </si>
  <si>
    <t>https://www.ug.dk/uddannelser/arbejdsmarkedsuddannelseramu/paedagogiskomraadeogsocialogsundhedsomraadet/socialpsykiatri-og-fysiskpsykisk-handicap/arbejdet-med-lavaffektive-metoder-low-arousal</t>
  </si>
  <si>
    <t>Udvikling via neuropædagogiske metoder og aktiviteter, der fremmer den bedst mulige læring og udvikling</t>
  </si>
  <si>
    <t>Neuropædagogik indsats i pædagogisk arbejde</t>
  </si>
  <si>
    <t>https://www.ug.dk/uddannelser/arbejdsmarkedsuddannelseramu/paedagogiskomraadeogsocialogsundhedsomraadet/paedagogisk-arbejde-med-boern-og-unge/neuropaedagogisk-indsats-i-paedagogisk-arbejde</t>
  </si>
  <si>
    <t>Udvikling, der fremmer børns (0-12 år) muligheder for deltagelse i et inkluderende miljø samt aktiviteter og metoder målrettet arbejdet med børn i udsatte positioner og deres familie</t>
  </si>
  <si>
    <t>Arbejdet med børn i udsatte positioner</t>
  </si>
  <si>
    <t>https://www.ug.dk/uddannelser/arbejdsmarkedsuddannelseramu/paedagogiskomraadeogsocialogsundhedsomraadet/paedagogisk-arbejde-med-boern-og-unge/arbejdet-med-boern-i-udsatte-positioner</t>
  </si>
  <si>
    <t>Udviklende læringsmiljøer, som alle børn kan være en del af, så de trives, lærer, dannes og udvikler sig i fællesskabet med hinanden</t>
  </si>
  <si>
    <t xml:space="preserve">Den styrkede pædagogiske læreplan </t>
  </si>
  <si>
    <t>Udvikling af metoder, teknikker og redskaber samt planlægge, gennemføre og evaluere en målrettet borgervendt formidlings- og oplysningsindsats under hensyntagen til den pågældende myndighedsfunktion</t>
  </si>
  <si>
    <t>Pædagogisk formidling i operative funktioner</t>
  </si>
  <si>
    <t>https://www.ug.dk/uddannelser/arbejdsmarkedsuddannelseramu/handeladministrationkommunikationogledelse/praktisk-myndighedsudoevelse/paedagogisk-formidling-i-operative-funktioner</t>
  </si>
  <si>
    <t>Udvikling via neuropædagogisk tilgang i det pædagogiske arbejde, herunder indblik i hjernens funktioner og sanseintegration</t>
  </si>
  <si>
    <t>Neuropædagogik som redskab i det pædagogiske arbejde</t>
  </si>
  <si>
    <t>https://www.ug.dk/uddannelser/arbejdsmarkedsuddannelseramu/paedagogiskomraadeogsocialogsundhedsomraadet/paedagogisk-arbejde-med-boern-og-unge/neuropaedagogik-som-redskab-i-paedagogisk-arbejde</t>
  </si>
  <si>
    <t>Anerkendende kontakt til forældre/pårørende med inddragelse af barnets/den unges behov samt de pårørendes forudsætninger</t>
  </si>
  <si>
    <t>Pårørendeinddragelse i special-socialpæd. Arbejde</t>
  </si>
  <si>
    <t>https://www.ug.dk/uddannelser/arbejdsmarkedsuddannelseramu/paedagogiskomraadeogsocialogsundhedsomraadet/socialpsykiatri-og-fysiskpsykisk-handicap/paaroerendeinddragelse-i-special-socialpaed-arbejde</t>
  </si>
  <si>
    <t>Udvikle læringsmiljøer, der understøtter børns selvorganiserede leg, i rutinesituationer og i de spontant opståede lege</t>
  </si>
  <si>
    <t>Børns leg og den legende tilgang</t>
  </si>
  <si>
    <t>https://www.ug.dk/uddannelser/arbejdsmarkedsuddannelseramu/paedagogiskomraadeogsocialogsundhedsomraadet/paedagogisk-arbejde-med-boern-og-unge/boerns-leg-og-den-legende-tilgang</t>
  </si>
  <si>
    <t>Receptionist, hotel</t>
  </si>
  <si>
    <t>Servicering af gæster, telefonbetjening, booking, skabe gode kunderelationer, højt serviceniveau, IT kundskaber</t>
  </si>
  <si>
    <t>Imødekommende gæstebetjening, indfrielse af gæstens ønsker og forventninger ud fra virksomhedens muligheder, samarbejde med kolleger, værtskab irt virksomhedens koncept, værdier og kultur så gæsten får en positiv helhedsoplevelse</t>
  </si>
  <si>
    <t>Værtskab og oplevelser på hotel og restaurant 1</t>
  </si>
  <si>
    <t>https://www.ug.dk/uddannelser/arbejdsmarkedsuddannelseramu/koekkenrestaurantbagerkonditorogkoedbranchen/reception-servering-og-service/vaertskab-og-oplevelser-paa-hotel-og-restaurant-1</t>
  </si>
  <si>
    <t>Anerkendende kommunikation, salg og service herunder salgs- og servicemetoder i gæstebetjeningen, opbygningen af gæsterelation</t>
  </si>
  <si>
    <t>Salg og service i gæstebetjening</t>
  </si>
  <si>
    <t>https://www.ug.dk/uddannelser/arbejdsmarkedsuddannelseramu/koekkenrestaurantbagerkonditorogkoedbranchen/reception-servering-og-service/salg-og-service-i-gaestebetjening</t>
  </si>
  <si>
    <t xml:space="preserve">Viden om konflikters faser, forebyggelse af konfliktsituationer, konfliktdæmpende kommunikation, hensigtsmæssig kommunikation ved modtagelse og håndtering af klager </t>
  </si>
  <si>
    <t>Håndtering af konflikter og klager fra gæsten 1</t>
  </si>
  <si>
    <t>https://www.ug.dk/uddannelser/arbejdsmarkedsuddannelseramu/koekkenrestaurantbagerkonditorogkoedbranchen/reception-servering-og-service/haandtering-af-konflikter-og-klager-fra-gaesten-1</t>
  </si>
  <si>
    <t>Booking, herunder registrering og kontering af bilag, udarbejde kasserapport med tilhørende udregninger og posteringer</t>
  </si>
  <si>
    <t>Bilagsbehandling og efterfølgende kasserapport</t>
  </si>
  <si>
    <t>Booking og it-kundskaber, herunder registrering i økonomistyringsprograms kassekladde</t>
  </si>
  <si>
    <t xml:space="preserve">Daglig registrering i et økonomistyringsprogram </t>
  </si>
  <si>
    <t>Serveringsmedarbejder</t>
  </si>
  <si>
    <t>Ingen kompetenceord</t>
  </si>
  <si>
    <t>Anerkendende kommunikation og udvise en serviceminded adfærd i mødet med gæsten både skriftligt og mundligt</t>
  </si>
  <si>
    <t>Imødekommende og personlig kommunikation både skriftligt og mundligt, så gæsten føler sig velkomme</t>
  </si>
  <si>
    <t>Kommunikation og serviceorienteret gæstebetjening</t>
  </si>
  <si>
    <t>https://www.ug.dk/uddannelser/arbejdsmarkedsuddannelseramu/koekkenrestaurantbagerkonditorogkoedbranchen/reception-servering-og-service/kommunikation-og-serviceorienteret-gaestebetjening</t>
  </si>
  <si>
    <t xml:space="preserve">Servere øl og gæstebetjene inden for de mest forekommende ølsorter samt mikse og servere de mest almindelige drinks og cocktails </t>
  </si>
  <si>
    <t>Servering af øl, drinks og alkoholfrie drikke</t>
  </si>
  <si>
    <t>https://www.ug.dk/uddannelser/arbejdsmarkedsuddannelseramu/koekkenrestaurantbagerkonditorogkoedbranchen/reception-servering-og-service/servering-af-oel-drinks-og-alkoholfrie-drikke</t>
  </si>
  <si>
    <t xml:space="preserve">Anerkendende kommunikation ved modtagelse og håndtering af klager og håndtering af disse </t>
  </si>
  <si>
    <t>Håndtering af konflikter og klager fra gæsten 2</t>
  </si>
  <si>
    <t>https://www.ug.dk/uddannelser/arbejdsmarkedsuddannelseramu/koekkenrestaurantbagerkonditorogkoedbranchen/reception-servering-og-service/haandtering-af-konflikter-og-klager-fra-gaesten-2</t>
  </si>
  <si>
    <t>Håndtering af medicin; udlevering af medicin, hjælp med korrekt indtagelse samt observere evt. reaktioner, bivirkninger og interaktioner</t>
  </si>
  <si>
    <t xml:space="preserve">Rehabilitering og samarbejde, herunder patientsikkerhed samt formidling af relevant viden for observationer </t>
  </si>
  <si>
    <t>Patientsikkerhed og utilsigtede hændelser</t>
  </si>
  <si>
    <t>https://www.ug.dk/uddannelser/arbejdsmarkedsuddannelseramu/paedagogiskomraadeogsocialogsundhedsomraadet/sundheds-og-sygeplejeopgaver-i-sygehusvaesenet/patientsikkerhed-og-utilsigtede-haendelser</t>
  </si>
  <si>
    <t>Samarbejde med borgere og pårørende, herunder værktøjer til opsporing af demens i omsorgsarbejdet</t>
  </si>
  <si>
    <t>Tidlig opsporing af demens i omsorgsarbejde</t>
  </si>
  <si>
    <t>https://www.ug.dk/uddannelser/arbejdsmarkedsuddannelseramu/paedagogiskomraadeogsocialogsundhedsomraadet/omsorg-og-pleje-i-det-kommunale-sundhedsvaesen/tidlig-opsporing-af-demens-i-omsorgsarbejdet</t>
  </si>
  <si>
    <t>Demensområdet, viden om symptomer og disses betydning for hverdagslivet</t>
  </si>
  <si>
    <t>Voksenhandicap - aldring og demens</t>
  </si>
  <si>
    <t>48415 / 22038</t>
  </si>
  <si>
    <t>https://www.ug.dk/uddannelser/arbejdsmarkedsuddannelseramu/paedagogiskomraadeogsocialogsundhedsomraadet/socialpsykiatri-og-fysiskpsykisk-handicap/voksenhandicap-aldring-og-demens
https://www.ug.dk/uddannelser/arbejdsmarkedsuddannelseramu/paedagogiskomraadeogsocialogsundhedsomraadet/socialpsykiatri-og-fysiskpsykisk-handicap/voksenhandicap-og-demens</t>
  </si>
  <si>
    <t>Udføre omsorgsopgaver bl.a. i form af gode ramer for den ældres måltid, der styrker borgerens funktionsniveau og livskvalitet</t>
  </si>
  <si>
    <t>Værtskab og sociale rammer for ældres måltider</t>
  </si>
  <si>
    <t>https://www.ug.dk/uddannelser/arbejdsmarkedsuddannelseramu/paedagogiskomraadeogsocialogsundhedsomraadet/omsorg-og-pleje-i-det-kommunale-sundhedsvaesen/vaertskab-og-sociale-rammer-aeldres-maaltider</t>
  </si>
  <si>
    <t xml:space="preserve">Udføre omsorgsopgaver og hjemmepleje med anerkendende tilgang </t>
  </si>
  <si>
    <t>Mentalisering i omsorgs- og relationsarbejde</t>
  </si>
  <si>
    <t>https://www.ug.dk/uddannelser/arbejdsmarkedsuddannelseramu/paedagogiskomraadeogsocialogsundhedsomraadet/socialpsykiatri-og-fysiskpsykisk-handicap/mentalisering-i-omsorgs-og-relationsarbejde</t>
  </si>
  <si>
    <t>Udføre omsorgsopgaver og hjemmepleje med bl.a. daglig hygiejne der kan være med til at afbryde smitteveje i borgens hjem</t>
  </si>
  <si>
    <t>Rehabiliterende tilgang, herunder medvirke ved tilrettelæggelse af dagliglivet</t>
  </si>
  <si>
    <t>Udføre omsorgsopgaver under hensyntagen til forebyggelse af nedslidning</t>
  </si>
  <si>
    <t>Ergonomi inden for faglærte og ufaglærte job</t>
  </si>
  <si>
    <t>Udføre omsorgsopgaver, herunder forståelse og håndtering af konflikter</t>
  </si>
  <si>
    <t>Konflikthåndtering i SOSU-arbejdet</t>
  </si>
  <si>
    <t>https://www.ug.dk/uddannelser/arbejdsmarkedsuddannelseramu/paedagogiskomraadeogsocialogsundhedsomraadet/omsorg-og-pleje-i-det-kommunale-sundhedsvaesen/konflikthaandtering-i-sosu-arbejdet</t>
  </si>
  <si>
    <t>Rådgivning, administrative opgaver, unge, myndighedsarbejde, samarbejde, ICS, DUBU digitalisering, sagsbehandling</t>
  </si>
  <si>
    <t>Myndighedsarbejder; metoder og teknikker samt planlægge, gennemføre og evaluere målrettet borgervendt formidlings- og oplysningsindsats under hensyntagen til den pågældende myndighedsfunktion</t>
  </si>
  <si>
    <t>Varetage administrative opgaver, herunder behandling af personoplysninger i overensstemmelse med målgruppen</t>
  </si>
  <si>
    <t>Håndtering af personoplysninger</t>
  </si>
  <si>
    <t>https://www.ug.dk/uddannelser/arbejdsmarkedsuddannelseramu/handeladministrationkommunikationogledelse/offentlig-0</t>
  </si>
  <si>
    <t>Administrative opgaver, herunder formulere sig i et flydende og letforståeligt sprog afpasset målgruppen og sprogpolitikken</t>
  </si>
  <si>
    <t>Tekster på papir – formulering og opbygning</t>
  </si>
  <si>
    <t>https://www.ug.dk/uddannelser/arbejdsmarkedsuddannelseramu/handeladministrationkommunikationogledelse/administration/tekster-paa-papir-formulering-og-opbygning</t>
  </si>
  <si>
    <t>Administrative opgaver, herunder formulere veldisponerede, forståelige og målrettede tekster til målgruppen</t>
  </si>
  <si>
    <t>Skriftlig kommunikation – sprog og sprogbrug</t>
  </si>
  <si>
    <t>https://www.ug.dk/uddannelser/arbejdsmarkedsuddannelseramu/handeladministrationkommunikationogledelse/administration/skriftlig-kommunikation-sprog-og-sprogbrug</t>
  </si>
  <si>
    <t>Administrative opgaver, herunder  forskellige notatteknikker til at uddrage det væsentlige fra møder og samtaler, afpasset efter mødetype</t>
  </si>
  <si>
    <t>Referat- og notatteknik</t>
  </si>
  <si>
    <t>https://www.ug.dk/uddannelser/arbejdsmarkedsuddannelseramu/handeladministrationkommunikationogledelse/administration/referat-og-notatteknik</t>
  </si>
  <si>
    <t>Efterleve bygherrekrav om afmærkning og sikkerhed ved arbejder på statsvejnettet og vejarbejder, underlagt samme regler</t>
  </si>
  <si>
    <t>Vejen som arbejdsplads</t>
  </si>
  <si>
    <t>https://www.ug.dk/uddannelser/arbejdsmarkedsuddannelseramu/asfaltbelaegninger/vejen-som-arbejdsplads-certifikat</t>
  </si>
  <si>
    <t>Kan ved udførelse af bygge og anlægsarbejde vurdere, planlægge og udføre anhugning af bygningsmaterialer og -komponenter</t>
  </si>
  <si>
    <t>Anhugning på byggepladsen</t>
  </si>
  <si>
    <t>https://www.ug.dk/uddannelser/arbejdsmarkedsuddannelseramu/byggeanlaegogindustri/anvendelse-af-entreprenoermateriel/anhugning-paa-byggepladsen</t>
  </si>
  <si>
    <t>Bidrage til et sikkert og sundt fysisk og psykisk arbejdsmiljø i det daglige arbejde med arbejdsmiljø</t>
  </si>
  <si>
    <t>https://www.ug.dk/uddannelser/arbejdsmarkedsuddannelseramu/tvaerfagligeomraade/obligatorisk-faelleskatalog/arbejdsmiljoe-1-i-faglaerte-og-ufaglaerte-job</t>
  </si>
  <si>
    <t>Specialarbejder, grønne områder</t>
  </si>
  <si>
    <t>Pleje af grønne områder, vedligeholdelse, Kørekort BE, rengøring, kørekort C, renholdelse, vedligeholdelse af maskiner, IT kendskab</t>
  </si>
  <si>
    <t>Pleje af grønne områder, herunder betjening af maskiner, redskaber og håndværktøjer, som anvendes ved opgavernes løsning</t>
  </si>
  <si>
    <t>Basiskursus for anlægsgartnere</t>
  </si>
  <si>
    <t>https://www.ug.dk/uddannelser/arbejdsmarkedsuddannelseramu/mejeriogjordbrug/etablering-og-pleje-af-groenne-omraader-og-anlaeg/basiskursus-anlaegsgartnere</t>
  </si>
  <si>
    <t>Pleje af grønne områder; beskæring af træer og buske</t>
  </si>
  <si>
    <t>Beskæring 1</t>
  </si>
  <si>
    <t>https://www.ug.dk/uddannelser/arbejdsmarkedsuddannelseramu/mejeriogjordbrug/etablering-og-pleje-af-groenne-omraader-og-anlaeg/beskaering-1</t>
  </si>
  <si>
    <t>Beskæring 2</t>
  </si>
  <si>
    <t>https://www.ug.dk/uddannelser/arbejdsmarkedsuddannelseramu/mejeriogjordbrug/etablering-og-pleje-af-groenne-omraader-og-anlaeg/beskaering-2</t>
  </si>
  <si>
    <t>Pleje af grønne områder, herunder fældning af bl.a. risikotræer (inkl. vedligehold af motorsav)</t>
  </si>
  <si>
    <t>Motorsav 1</t>
  </si>
  <si>
    <t>https://www.ug.dk/uddannelser/arbejdsmarkedsuddannelseramu/mejeriogjordbrug/skov-og-naturforvaltning-og-naturformidling/anvendelse-af-motorsav-1</t>
  </si>
  <si>
    <t xml:space="preserve">Brug og vedligeholdelse af maskiner, herunder eftersyn og mindre reparationer </t>
  </si>
  <si>
    <t>Betjening og vedligeholdelse af mindre gartnerimaskiner</t>
  </si>
  <si>
    <t>https://www.ug.dk/uddannelser/arbejdsmarkedsuddannelseramu/mejeriogjordbrug/etablering-og-pleje-af-groenne-omraader-og-anlaeg/betjening-og-vedligeholdelse-af-mindre-gartnermask</t>
  </si>
  <si>
    <t>Svejsning (sikkerhed)</t>
  </si>
  <si>
    <t>Arbejdsmiljø og sikkerhed, svejsning/termisk</t>
  </si>
  <si>
    <t>https://www.ug.dk/uddannelser/arbejdsmarkedsuddannelseramu/svejsningogfyringsteknik/svejsning-skaering-og-maritim-produktion-i-metal/arbejdsmiljoe-og-sikkerhed-svejsningtermisk</t>
  </si>
  <si>
    <t>TIG-svejsning</t>
  </si>
  <si>
    <t>TIG-svejs-stumps uleg rør alle pos</t>
  </si>
  <si>
    <t>https://www.ug.dk/uddannelser/arbejdsmarkedsuddannelseramu/svejsningogfyringsteknik/svejsning-skaering-og-maritim-produktion-i-metal/tig-svejs-stumps-uleg-roer-alle-pos</t>
  </si>
  <si>
    <t>TIG-svejs-stumps tynd rustfri rør alle pos</t>
  </si>
  <si>
    <t>https://www.ug.dk/uddannelser/arbejdsmarkedsuddannelseramu/svejsningogfyringsteknik/svejsning-skaering-og-maritim-0</t>
  </si>
  <si>
    <t>Svejsning</t>
  </si>
  <si>
    <t>MAG-svejs-kants plade/plade pr 136</t>
  </si>
  <si>
    <t>https://www.ug.dk/uddannelser/arbejdsmarkedsuddannelseramu/svejsningogfyringsteknik/svejsning-skaering-og-maritim-produktion-i-metal/mag-svejs-kants-pladeplade-pr-136</t>
  </si>
  <si>
    <t>Reparationssvejsning</t>
  </si>
  <si>
    <t>https://www.ug.dk/uddannelser/arbejdsmarkedsuddannelseramu/svejsningogfyringsteknik/svejsning-skaering-og-maritim-produktion-i-metal/reparationssvejsning</t>
  </si>
  <si>
    <t>Betjene gaffeltrucks og selvkørende gaffelstablere, herunder daglig vedligeholdelse af gaffeltrucks og gaffelstablere</t>
  </si>
  <si>
    <t>Sygeplejerske</t>
  </si>
  <si>
    <t>Sygepleje, klinisk erfaring, rådgivning, koplaks sygepleje, IT kundskaber, pædagogiske evner, samarbejde med pårørende</t>
  </si>
  <si>
    <t>Pædagogiske og kommunikative evner der bidrager til samarbejdet med pårørende</t>
  </si>
  <si>
    <t>Deeskalerende kommunikation</t>
  </si>
  <si>
    <t>https://www.ug.dk/uddannelser/arbejdsmarkedsuddannelseramu/paedagogiskomraadeogsocialogsundhedsomraadet/sundheds-og-sygeplejeopgaver-i-sygehusvaesenet/deeskalerende-kommunikation</t>
  </si>
  <si>
    <t>Sygeplejefaglige opgaver</t>
  </si>
  <si>
    <t>Sygeplejefaglige opgaver, rådgivning, pædagogiske evner, psykiatrisk sygepleje</t>
  </si>
  <si>
    <t>Mennesker med udviklingshæmning &amp; rusmiddelmisbrug</t>
  </si>
  <si>
    <t>https://www.ug.dk/uddannelser/arbejdsmarkedsuddannelseramu/paedagogiskomraadeogsocialogsundhedsomraadet/socialpsykiatri-og-fysiskpsykisk-handicap/mennesker-med-udviklingshaemning-rusmiddelmisbrug</t>
  </si>
  <si>
    <t>Sygepleje, klinisk erfaring, subkutan og intramuskulær injektion af almen somatiske lægemidler og mest anvendte psykofarmaka</t>
  </si>
  <si>
    <t>Injektion af medicin</t>
  </si>
  <si>
    <t>https://www.ug.dk/uddannelser/arbejdsmarkedsuddannelseramu/paedagogiskomraadeogsocialogsundhedsomraadet/omsorg-og-pleje-i-det-kommunale-sundhedsvaesen/injektion-af-medicin</t>
  </si>
  <si>
    <t>Sygeplejefaglige opgaver og kender sin egen rolle i forhold til at formidle relevant viden og relevante observationer</t>
  </si>
  <si>
    <t>Tjener</t>
  </si>
  <si>
    <t>Skabe gode kundeoplevelser, højt serviceniveau, rengøring, servering, kassopgørelse, præsentation af menuer</t>
  </si>
  <si>
    <t>Skabe gode kundeoplevelser, herunder salgs- og servicemetoder i gæstebetjeningen, opbygningen af gæsterelation</t>
  </si>
  <si>
    <t xml:space="preserve">Højt serviceniveau, servering inden for de mest forekommende ølsorter samt mikse og servere de mest almindelige drinks og cocktails </t>
  </si>
  <si>
    <t>Gode kundeoplevelser, herunder viden om bæredygtige tendenser og muligheder for bæredygtig brancheudvikling, relationsopbyg.</t>
  </si>
  <si>
    <t>Bæredygtighed i værtskab, service og oplevelser</t>
  </si>
  <si>
    <t>https://www.ug.dk/uddannelser/arbejdsmarkedsuddannelseramu/koekkenrestaurantbagerkonditorogkoedbranchen/reception-servering-og-service/baeredygtighed-i-vaertskab-service-og-oplevelser</t>
  </si>
  <si>
    <t>Højt serviceniveau, fremstille  indbydende kaffe, te og kakao ved forskellige metoder og vejlede gæster i deres valg af varme drikke</t>
  </si>
  <si>
    <t>Barista-, kaffe- og theoplevelser</t>
  </si>
  <si>
    <t>https://www.ug.dk/uddannelser/arbejdsmarkedsuddannelseramu/koekkenrestaurantbagerkonditorogkoedbranchen/reception-servering-og-service/barista-kaffe-og-theoplevelser</t>
  </si>
  <si>
    <t xml:space="preserve">Højt serviceniveau og præsentation af menuer, inkl. anretningsteknikker og anretningsformer, fx buffet, tallerken- og fadanretning </t>
  </si>
  <si>
    <t>Undervisning og vejledning</t>
  </si>
  <si>
    <t>Underviser, social- og sundhedsskoler</t>
  </si>
  <si>
    <t>Planlægning af uddannelse, uddanne elever, udvikling af undervisning, pædagisk arbejde, vejledning af elever</t>
  </si>
  <si>
    <t>Planlægning og gennemføre undervisning, pædagogik</t>
  </si>
  <si>
    <t>ZBC</t>
  </si>
  <si>
    <t>en solid viden om ASP.NET MVC Web Apps samt en god indsigt i andre programmeringsformer
inden for ASP.NET</t>
  </si>
  <si>
    <t>ASP.NET Core MVC Programmering</t>
  </si>
  <si>
    <t>https://www.itucation.dk/wp-content/uploads/2022/01/ASP.NET-Core-MVC-Programmering.pdf</t>
  </si>
  <si>
    <t>Du lærer fx at arbejde med udvikling og formidling af mål og strategier, og du får viden om emner som HR, personalejura, coaching, kreative teknikker og procesværktøjer.</t>
  </si>
  <si>
    <t>https://www.ug.dk/uddannelser/akademiuddannelser/ledelse/akademiuddannelsen-i-ledelse</t>
  </si>
  <si>
    <t>På modulet giver dig et både teoretisk og praktisk grundlag for at deltage i virksomhedens økonomiske beslutningsprocesser. Fx kan du analysere årsregnskaber og udarbejde budgetter. Faget giver dig desuden økonomisk indsigt til at vurdere virksomhedens markedsmæssige situation i forhold til efterspørgsel, konkurrence og omkostninger.</t>
  </si>
  <si>
    <t>Erhvervsøkonomi</t>
  </si>
  <si>
    <t>37385</t>
  </si>
  <si>
    <t>https://voksenuddannelse.dk/soeg/uddannelser/akademi/filtrering/kurs?type=akademi&amp;titel=Erhvervs%C3%B8konomi%20(akademiuddannelsen%20i%20%C3%B8konomi-%20og%20ressourcestyring)&amp;tilmeldingsfrist=true</t>
  </si>
  <si>
    <t>Modulet giver en forståelse af samfundsøkonomiske sammenhænge, den globale markedsøkonomi og forholdet mellem nationale og globale samfundsforhold</t>
  </si>
  <si>
    <t>Global økonomi</t>
  </si>
  <si>
    <t>37387</t>
  </si>
  <si>
    <t>https://voksenuddannelse.dk/soeg/uddannelser/akademi/filtrering/kurs?type=akademi&amp;titel=Global%20%C3%B8konomi%20(akademiuddannelsen%20i%20%C3%B8konomi-%20og%20ressourcestyring)&amp;tilmeldingsfrist=true</t>
  </si>
  <si>
    <t>Modulet giver dig forudsætninger for at deltage i udviklingen af digitale intelligente løsninger baseret på en valgt AI-teknologi.</t>
  </si>
  <si>
    <t>Machine Learning</t>
  </si>
  <si>
    <t>https://www.itucation.dk/wp-content/uploads/2021/09/Machine-Learning-inkl.-Python-Data-Science-2.pdf</t>
  </si>
  <si>
    <t>I løbet af kursets 6 uger vil du blive undervist i Windows Server og Microsoft 365. Du får kompetencer inden for de vigtigste elementer i et Microsoft netværk og efter kurset vil du være i stand til at administrere, konfigurere og rådgive om disse - både dem der er installeret lokalt og i skyen.</t>
  </si>
  <si>
    <t>Microsoft 365 &amp; Windows Server 2019</t>
  </si>
  <si>
    <t>https://www.itucation.dk/wp-content/uploads/2021/09/Microsoft-365-og-Windows-Server-inkl.-Microsoft-Azure-AD-og-IT-sikkerhed.pdf</t>
  </si>
  <si>
    <r>
      <t>På kurset får du praktisk erfaring med </t>
    </r>
    <r>
      <rPr>
        <b/>
        <i/>
        <sz val="10"/>
        <color rgb="FFCC3366"/>
        <rFont val="Calibri"/>
        <family val="2"/>
        <scheme val="minor"/>
      </rPr>
      <t>Cloud Computing</t>
    </r>
    <r>
      <rPr>
        <sz val="10"/>
        <color rgb="FFCC3366"/>
        <rFont val="Calibri"/>
        <family val="2"/>
        <scheme val="minor"/>
      </rPr>
      <t> </t>
    </r>
    <r>
      <rPr>
        <sz val="10"/>
        <color rgb="FF4A4A4A"/>
        <rFont val="Calibri"/>
        <family val="2"/>
        <scheme val="minor"/>
      </rPr>
      <t>via Microsofts kontrolpanel. Samtidig vil du blive undervist i bl.a. infrastruktur, netværk, sikkerhed, overvågning og cloud applikationer. Azure muliggør skalerbare og fleksible IT-løsninger – du få derfor en forståelse for de overvejelser man skal gøre sig ved brug af Microsoft </t>
    </r>
    <r>
      <rPr>
        <sz val="10"/>
        <color rgb="FFCC3366"/>
        <rFont val="Calibri"/>
        <family val="2"/>
        <scheme val="minor"/>
      </rPr>
      <t>Azure</t>
    </r>
    <r>
      <rPr>
        <sz val="10"/>
        <color rgb="FF4A4A4A"/>
        <rFont val="Calibri"/>
        <family val="2"/>
        <scheme val="minor"/>
      </rPr>
      <t>, med hensyn til økonomiske omkostninger samt opgave- og ansvarsfordeling.</t>
    </r>
  </si>
  <si>
    <t>Microsoft Azure</t>
  </si>
  <si>
    <t>https://www.itucation.dk/kurser-for-ledige/microsoft-azure/</t>
  </si>
  <si>
    <t>Du beskæftiger dig fx med det arbejdsretlige system, ret og pligt på begge sider af ansættelsesforholdet, og hvad konsekvensen er, hvis en aftale misligholdes.</t>
  </si>
  <si>
    <t>Personalejura </t>
  </si>
  <si>
    <t xml:space="preserve">Facilitering  - metoder og etik - mødeledelse -Værktøjer og processer </t>
  </si>
  <si>
    <t>Procesfacilitering</t>
  </si>
  <si>
    <t>37654</t>
  </si>
  <si>
    <t>https://voksenuddannelse.dk/soeg/uddannelser/filtrering?searchString=Procesfacilitering&amp;hold=true&amp;tilmeldingsfrist=true&amp;ledigePladser=true</t>
  </si>
  <si>
    <t>Python er et programmeringssprog, som er frit tilgængeligt for alle med en computer. Det er et stærkt og effektivt sprog til at skrive scripts, der blandt andet anvendes til at automatisere mange arbejdsopgaver.</t>
  </si>
  <si>
    <t>Python Programmering</t>
  </si>
  <si>
    <t>https://www.itucation.dk/python-programmering-for-begyndere/?msclkid=8a1505f8187f10a235ae602f1f392983</t>
  </si>
  <si>
    <t xml:space="preserve">dataindsamling, opbygning af økonomiske modeller til økonomistyring </t>
  </si>
  <si>
    <t>Regneark til økonomistyring</t>
  </si>
  <si>
    <t>37526</t>
  </si>
  <si>
    <t>https://voksenuddannelse.dk/soeg/uddannelser/akademi/filtrering/kurs?type=akademi&amp;titel=Regneark%20til%20%C3%B8konomistyring%20(akademiuddannelsen%20i%20%C3%B8konomi-%20og%20ressourcestyring)&amp;tilmeldingsfrist=true</t>
  </si>
  <si>
    <t>lønkursus - ny i løn</t>
  </si>
  <si>
    <t>https://www.lonskolen.dk/kursus/lonkursus-ny-i-lon/</t>
  </si>
  <si>
    <t xml:space="preserve">kom i dybden med lønberegning </t>
  </si>
  <si>
    <t xml:space="preserve">lønkursus for den erfarne lønbogholder </t>
  </si>
  <si>
    <t>https://www.lonskolen.dk/kursus/lonkursus-for-den-erfarne-lonbogholder/</t>
  </si>
  <si>
    <t>Deltageren kan med baggrund i gældende lovgivning udføre almindeligt forekommende vagtopgaver fagligt- og sikkerhedsmæssigt korrekt</t>
  </si>
  <si>
    <t>Grundlæggende vagt</t>
  </si>
  <si>
    <t>49697</t>
  </si>
  <si>
    <t>https://voksenuddannelse.dk/soeg/uddannelser/amu/filtrering/kurs?subject_code=49697&amp;level=-&amp;type=amu&amp;titel=Grundl%C3%A6ggende%20Vagt&amp;tilmeldingsfrist=true</t>
  </si>
  <si>
    <t>Kurset er primært udviklet til ansatte i pharmaindustrien. Det forventes, at man har gennemført kurset 49284 Medicinalindustriel produktion, GMP1 - eller har tilsvarende kompetencer.</t>
  </si>
  <si>
    <t>GMP i praksis, GMP2</t>
  </si>
  <si>
    <t>49293</t>
  </si>
  <si>
    <t>https://voksenuddannelse.dk/soeg/uddannelser/amu/filtrering/kurs?subject_code=49293&amp;level=-&amp;type=amu</t>
  </si>
  <si>
    <t>Efter gennemført kursus kan du:· Medvirke ved pharmaindustriel produktion efter gældende forskrifter og under overholdelse af GMP-regler. · Under vejledning håndtere råvarer, emballage og færdigvarer korrekt. · </t>
  </si>
  <si>
    <t>Medicinalindustriel produktion GMP1</t>
  </si>
  <si>
    <t>40919</t>
  </si>
  <si>
    <t>https://voksenuddannelse.dk/soeg/uddannelser/amu/filtrering/kurs?subject_code=49284&amp;level=-&amp;type=amu&amp;titel=Medicinalindustriel%20produktion%20GMP1&amp;tilmeldingsfrist=true</t>
  </si>
  <si>
    <t>Efter gennemført kursus har du:· Forståelse for specifikationer og tegninger og kan anvende dette i dagligt arbejde.</t>
  </si>
  <si>
    <t>Kvalitetskontrol for medicooperatører</t>
  </si>
  <si>
    <t>https://voksenuddannelse.dk/soeg/uddannelser/amu/filtrering/kurs?subject_code=40919&amp;level=-&amp;type=amu&amp;titel=Kvalitetskontrol%20for%20medicooperat%C3%B8rer&amp;tilmeldingsfrist=true</t>
  </si>
  <si>
    <t>Modulet kvalificerer til at tage del i virksomhedens økonomiske planlægning og økonomistyring.</t>
  </si>
  <si>
    <t>Økonomistyring i praksis</t>
  </si>
  <si>
    <t>37396</t>
  </si>
  <si>
    <t>https://voksenuddannelse.dk/soeg/uddannelser/akademi/filtrering/kurs?type=akademi&amp;titel=%C3%98konomistyring%20i%20praksis%20(akademiuddannelsen%20i%20%C3%B8konomi-%20og%20ressourcestyring)&amp;tilmeldingsfrist=true</t>
  </si>
  <si>
    <t>Uddannelsesmålet retter sig mod AMU-målgruppen. Dvs. personer med en uddannelsesbaggrund til og med erhvervsuddannelsesniveauet.</t>
  </si>
  <si>
    <t xml:space="preserve">Anvendelse af præsentationsprogrammer </t>
  </si>
  <si>
    <t>44373</t>
  </si>
  <si>
    <t>https://voksenuddannelse.dk/soeg/uddannelser/amu/filtrering/kurs?subject_code=44373&amp;level=-&amp;type=amu&amp;titel=Anvendelse%20af%20pr%C3%A6sentationsprogrammer&amp;tilmeldingsfrist=true</t>
  </si>
  <si>
    <t>Kurset retter sig mod faglærte og ufaglærte medarbejdere, der arbejder med markedsføring, kommunikation og kunderådgivning via sociale medier i virksomhede</t>
  </si>
  <si>
    <t>Anvendelse af sociale medier i virksomheden</t>
  </si>
  <si>
    <t>49556</t>
  </si>
  <si>
    <t>https://voksenuddannelse.dk/soeg/uddannelser/amu/filtrering/kurs?subject_code=49556&amp;level=-&amp;type=amu&amp;titel=Anvendelse%20af%20sociale%20medier%20i%20virksomheden&amp;tilmeldingsfrist=true</t>
  </si>
  <si>
    <t>På modulet lærer du at udvikle løsningsforslag til e-handelskoncepter.</t>
  </si>
  <si>
    <t>37608</t>
  </si>
  <si>
    <t>https://voksenuddannelse.dk/soeg/uddannelser/akademi/filtrering/kurs?type=akademi&amp;titel=E-handel%20(akademiuddannelsen%20i%20salg%20og%20markedsf%C3%B8ring)&amp;tilmeldingsfrist=true</t>
  </si>
  <si>
    <t>Modulet giver dig teoretisk og praktisk viden om centrale begreber og metoder inden for digital markedsføring.</t>
  </si>
  <si>
    <t>Digital Markedsføring inkl. Google Certificering</t>
  </si>
  <si>
    <t>https://voksenuddannelse.dk/soeg/uddannelser/akademi/filtrering/kurs?type=akademi&amp;titel=Digital%20markedsf%C3%B8ring%20(akademiuddannelsen%20i%20salg%20og%20markedsf%C3%B8ring)&amp;tilmeldingsfrist=true</t>
  </si>
  <si>
    <t>Deltageren kan igennem anvendelse af interkulturelle handlemåder og værktøjer professionelt håndtere mødet med etnisk og kulturel forskellighed i sin jobudøvelse.</t>
  </si>
  <si>
    <t>Interkulturel kompetence i jobudøvelsen</t>
  </si>
  <si>
    <t>43766</t>
  </si>
  <si>
    <t>https://voksenuddannelse.dk/soeg/uddannelser/amu/filtrering/kurs?subject_code=43766&amp;level=-&amp;type=amu&amp;titel=Interkulturel%20kompetence%20i%20jobud%C3%B8velsen&amp;tilmeldingsfrist=true</t>
  </si>
  <si>
    <t>Deltageren kan skelne mellem professionel serviceorienteret adfærd og mellem konfliktfremmende og dæmpende adfærd og kan anvende dette gennem sin personlige fremtræden og adfærd i forbindelse med serviceydelser. </t>
  </si>
  <si>
    <t>44853</t>
  </si>
  <si>
    <t>https://voksenuddannelse.dk/soeg/uddannelser/amu/filtrering/kurs?subject_code=44853&amp;level=-&amp;type=amu&amp;titel=Kommunikation%20og%20konflikth%C3%A5ndtering%20-%20service&amp;tilmeldingsfrist=true</t>
  </si>
  <si>
    <t>Deltageren kan håndtere vanskelige under ved at anvende teknikker til konflikthåndtering.Deltageren kan med kendskab til kropssprogets betydning forbedre situationen i forhold til opstået konflikt i kundesituationer.</t>
  </si>
  <si>
    <t>45389</t>
  </si>
  <si>
    <t>https://voksenuddannelse.dk/soeg/uddannelser/amu/filtrering/kurs?subject_code=45389&amp;level=-&amp;type=amu&amp;titel=Konflikth%C3%A5ndtering%20for%20salgsmedarbejderen&amp;tilmeldingsfrist=true</t>
  </si>
  <si>
    <t>Deltageren kan yde god kundeservice med henblik på at skabe en professionel og udbytterig relation til den enkelte kunde ¿ intern som ekstern i forbindelse med udførelsen af administrative opgaver, som fx kundekontakt og sagsbehandling</t>
  </si>
  <si>
    <t>47296</t>
  </si>
  <si>
    <t>https://voksenuddannelse.dk/soeg/uddannelser/amu/filtrering/kurs?subject_code=47296&amp;level=-&amp;type=amu&amp;titel=Kundeservice%20i%20administrative%20funktioner&amp;tilmeldingsfrist=true</t>
  </si>
  <si>
    <t>Deltageren kan i salgssituationen anvende spørgeteknikker for at afdække kundens latente købsbehov og derved skabe mersalg</t>
  </si>
  <si>
    <t>46128</t>
  </si>
  <si>
    <t>https://voksenuddannelse.dk/soeg/uddannelser/amu/filtrering/kurs?subject_code=46128&amp;level=-&amp;type=amu&amp;titel=Mersalg%20i%20butikken&amp;tilmeldingsfrist=true</t>
  </si>
  <si>
    <t>Deltageren kan anvende online services og tjenester, herunder webbaserede fora og netværk til kommunikation med og servicering af virksomhedens kunder, leverandører og samarbejdspartnere</t>
  </si>
  <si>
    <t>47189</t>
  </si>
  <si>
    <t>https://voksenuddannelse.dk/soeg/uddannelser/amu/filtrering/kurs?subject_code=47189&amp;level=-&amp;type=amu&amp;titel=Online%20kundeservice%20og%20-r%C3%A5dgivning&amp;tilmeldingsfrist=true</t>
  </si>
  <si>
    <t>Deltageren kan i sit daglige arbejde varetage kundekontakten i en salgssituation. Deltageren kan anvende forskellige salgsteknikker, der benyttes i en struktureret personlig salgssamtale,</t>
  </si>
  <si>
    <t>Personligt salg - kundens behov og løsninger</t>
  </si>
  <si>
    <t>46472</t>
  </si>
  <si>
    <t>https://voksenuddannelse.dk/soeg/uddannelser/amu/filtrering/kurs?subject_code=46472&amp;level=-&amp;type=amu&amp;titel=Personligt%20salg%20-%20kundens%20behov%20og%20l%C3%B8sninger&amp;tilmeldingsfrist=true</t>
  </si>
  <si>
    <t>Modulet giver en grundlæggende forståelse for salgspsykologi. Du lærer at genkende forskellige former for kundeadfærd, at tilpasse din kommunikation til den aktuelle kundegruppe og dermed opnå bedre salgsresultater.</t>
  </si>
  <si>
    <t>Salg og Salgspsykologi</t>
  </si>
  <si>
    <t>20104</t>
  </si>
  <si>
    <t>https://voksenuddannelse.dk/soeg/uddannelser/akademi/filtrering/kurs?type=akademi&amp;titel=Salg%20og%20salgspsykologi%20(akademiuddannelsen%20i%20salg%20og%20markedsf%C3%B8ring)&amp;tilmeldingsfrist=true</t>
  </si>
  <si>
    <t>Kurset henvender sig til medarbejdere med stor kunde/borgerkontakt, som har brug for grundlæggende teknikker til at planlægge, gennemføre og følge op på god service.</t>
  </si>
  <si>
    <t xml:space="preserve">service </t>
  </si>
  <si>
    <t>37748</t>
  </si>
  <si>
    <t>https://voksenuddannelse.dk/soeg/uddannelser/akademi/filtrering/kurs?type=akademi&amp;titel=Service%20(akademiuddannelsen%20i%20salg%20og%20markedsf%C3%B8ring)&amp;tilmeldingsfrist=true</t>
  </si>
  <si>
    <t>Deltageren kan efter gennemført uddannelse føre og betjene forskellige typer gaffeltrucks (eldrevne og gas-/dieseldrevne), og en selvkørende gaffelstabler, </t>
  </si>
  <si>
    <t>47592</t>
  </si>
  <si>
    <t>https://voksenuddannelse.dk/soeg/uddannelser/amu/filtrering/kurs?subject_code=47592&amp;level=-&amp;type=amu&amp;titel=Gaffeltruck%20certifikatkursus%20B,%207%20dage&amp;tilmeldingsfrist=true</t>
  </si>
  <si>
    <t>Deltageren kan anvende diagnoselatin og medicinsk-latinsk terminologi til brug for journalarbejde - herunder den elektroniske patientjournal.</t>
  </si>
  <si>
    <t>Anvendelse af diagnoselatin i journaler</t>
  </si>
  <si>
    <t>45586</t>
  </si>
  <si>
    <t>https://voksenuddannelse.dk/soeg/uddannelser/amu/filtrering/kurs?subject_code=45586&amp;level=-&amp;type=amu&amp;titel=Anvendelse%20af%20diagnoselatin%20i%20journaler&amp;tilmeldingsfrist=true</t>
  </si>
  <si>
    <t>Deltageren kan varetage den administrative bearbejdning, der skal ske med recepter og attester.</t>
  </si>
  <si>
    <t>Arbejdet med recepter, attester og registre</t>
  </si>
  <si>
    <t>45585</t>
  </si>
  <si>
    <t>https://voksenuddannelse.dk/soeg/uddannelser/amu/filtrering/kurs?subject_code=45585&amp;level=-&amp;type=amu&amp;titel=Arbejdet%20med%20recepter,%20attester%20og%20registre&amp;tilmeldingsfrist=true</t>
  </si>
  <si>
    <t>Med henblik på at understøtte lægens arbejde i udarbejdelsen af de medicinske journaler, kan deltageren udarbejde beskrivelser af anatomien i et forståeligt sprog. </t>
  </si>
  <si>
    <t>Beskrivelse af anatomi i medicinske journaler</t>
  </si>
  <si>
    <t>45584</t>
  </si>
  <si>
    <t>https://voksenuddannelse.dk/soeg/uddannelser/amu/filtrering/kurs?subject_code=45584&amp;level=-&amp;type=amu&amp;titel=Beskrivelser%20af%20anatomi%20i%20medicinske%20journaler&amp;tilmeldingsfrist=true</t>
  </si>
  <si>
    <t>Deltageren kan anvende den terminologi, der bruges i forbindelse med DRG - diagnoserelaterede grupper, der anvendes i stadig større omfang til f.eks. afregning, analyser og som styringsredskab i det danske sygehusvæsen. </t>
  </si>
  <si>
    <t>Brug af DRG - diagnoserelaterede grupper</t>
  </si>
  <si>
    <t>45583</t>
  </si>
  <si>
    <t>https://voksenuddannelse.dk/soeg/uddannelser/amu/filtrering/kurs?subject_code=45583&amp;level=-&amp;type=amu&amp;titel=Brug%20af%20DRG%20-%20diagnoserelaterede%20grupper&amp;tilmeldingsfrist=true</t>
  </si>
  <si>
    <t>Deltageren kan anvende viden om visitation, udredning, diagnosticering, kontrol og rehabilitering.Deltageren kan anvende viden om forløbsprogrammer, pakkeforløb og DDKM standarder.</t>
  </si>
  <si>
    <t>Forløbskoordinering</t>
  </si>
  <si>
    <t>48664</t>
  </si>
  <si>
    <t>https://voksenuddannelse.dk/soeg/uddannelser/amu/filtrering/kurs?subject_code=48664&amp;level=-&amp;type=amu&amp;titel=Forl%C3%B8bskoordinering&amp;tilmeldingsfrist=true</t>
  </si>
  <si>
    <t>Deltageren kan oversætte det medicinske fagsprog i forbindelse med administration samt modtage og nedskrive diagnoser ved assistance af andet sundhedspersonale.</t>
  </si>
  <si>
    <t>Grundlæggende diagnoselatin</t>
  </si>
  <si>
    <t>40915</t>
  </si>
  <si>
    <t>https://voksenuddannelse.dk/soeg/uddannelser/amu/filtrering/kurs?subject_code=40915&amp;level=-&amp;type=amu&amp;titel=Grundl%C3%A6ggende%20diagnoselatin&amp;tilmeldingsfrist=true</t>
  </si>
  <si>
    <t>Deltageren kan håndtere kommunikationen vedrørende f.eks. planlægning af undersøgelser, klinikadministration, patientforeninger samt anden information, der vedrører undersøgelser eller behandlinger</t>
  </si>
  <si>
    <t>Kommunikation i patientforløb</t>
  </si>
  <si>
    <t>45582</t>
  </si>
  <si>
    <t>https://voksenuddannelse.dk/soeg/uddannelser/amu/filtrering/kurs?subject_code=45582&amp;level=-&amp;type=amu&amp;titel=Kommunikation%20i%20patientforl%C3%B8bet&amp;tilmeldingsfrist=true</t>
  </si>
  <si>
    <t>Deltageren kan oversætte det medicinske fagsprog i journalskrivning til almindelig dansk sprogbrug, med henblik på at undgå problemer med forståelse af teksten i journalen af hensyn til den lægelige diagnose.</t>
  </si>
  <si>
    <t>Medicinsk fagsprog - fordanskning</t>
  </si>
  <si>
    <t>45587</t>
  </si>
  <si>
    <t>https://voksenuddannelse.dk/soeg/uddannelser/amu/filtrering/kurs?subject_code=45587&amp;level=-&amp;type=amu&amp;titel=Medicinsk%20fagsprog%20-%20fordanskning&amp;tilmeldingsfrist=true</t>
  </si>
  <si>
    <t>I det daglige plejearbejde er deltageren opmærksom på patientsikkerhed og kender sin egen rolle i forhold til at formidle relevant viden og relevante observationer</t>
  </si>
  <si>
    <t>40823</t>
  </si>
  <si>
    <t>https://voksenuddannelse.dk/soeg/uddannelser/amu/filtrering/kurs?subject_code=40823&amp;level=-&amp;type=amu&amp;titel=Patientsikkerhed%20og%20utilsigtede%20h%C3%A6ndelser&amp;tilmeldingsfrist=true</t>
  </si>
  <si>
    <t>Deltageren kan i rollen som referent fastholde det væsentlige fra møder, samtaler mv. ved hjælp af forskellige lytte- og notatteknikker, fx notater på papir og elektronisk, mindmaps og lydoptagelser</t>
  </si>
  <si>
    <t>47298</t>
  </si>
  <si>
    <t>https://voksenuddannelse.dk/soeg/uddannelser/amu/filtrering/kurs?subject_code=47298&amp;level=-&amp;type=amu&amp;titel=Referat-%20og%20notatteknik&amp;tilmeldingsfrist=true</t>
  </si>
  <si>
    <t>HK reg.pos</t>
  </si>
  <si>
    <t>Undersøg alle akademikurser for relevans</t>
  </si>
  <si>
    <t>BEGRUNDELSE: Der kommunikeres og formidles i stigende grad med video på alle digitale platforme som web, digitale udgivelser af dagblade, intern og eksterne kommunikation. Derfor er kompetencer indenfor videoproduktion afgørende for alle der arbejder med presse, kommunikation og formidling for at komme i betragtning til disse stillinger.</t>
  </si>
  <si>
    <t>Video Producer Uddannelsen</t>
  </si>
  <si>
    <t>30 dage</t>
  </si>
  <si>
    <t>BEGRUNDELSE: Udvikling af hjemmesider og andre digitale kommunikationsplatforme på nettet kræver i langt større grad, brugen af levnede billeder for at fange og fastholde brugernes opmærksomhed. Fra animeret banner til infografik m.m. Det er derfor en stor fordel for alle der arbejder med webudvikling, herunder webkommunikation, at kunne arbejde med Adobe Aftter Effects og producere animeret grafik.</t>
  </si>
  <si>
    <t>Motion Designer Uddannelsen</t>
  </si>
  <si>
    <t>https://www.northcreative.dk/motion-designer-uddannelsen-6-uger</t>
  </si>
  <si>
    <t>BEGRUNDELSE: Udvikling af hjemmesider og andre digitale kommunikationsplatforme på nettet kræver i langt større grad, brugen af levnede billeder for at fange og fastholde brugernes opmærksomhed. Fra video-banner, video-testimonial, video-vejledninger m.m. Det er derfor en stor fordel for alle der arbejder med webudvikling, herunder webkommunikation, at kunne arbejde med videoproduktion.</t>
  </si>
  <si>
    <t>BEGRUNDELSE: Udvikling af hjemmesider og andre digitale kommunikationsplatforme på nettet kræver i langt større grad, brugen af levnede billeder for at fange og fastholde brugernes opmærksomhed. Fra animeret banner til infografik m.m. Dette begynderkursus i After Effects vil give deltagerne et godt afsæt for at skabe og programmere levende grafik i After Effects til digitale platforme og UX til IT løsninger.</t>
  </si>
  <si>
    <t>Adobe After Effects 1 - Det store grundkursus</t>
  </si>
  <si>
    <t>5 dage</t>
  </si>
  <si>
    <r>
      <rPr>
        <u/>
        <sz val="10"/>
        <color indexed="11"/>
        <rFont val="Calibri"/>
        <family val="2"/>
      </rPr>
      <t>https://www.northcreative.dk/video-producer-uddannelsen</t>
    </r>
  </si>
  <si>
    <r>
      <rPr>
        <u/>
        <sz val="10"/>
        <color indexed="11"/>
        <rFont val="Calibri"/>
        <family val="2"/>
      </rPr>
      <t>https://www.northcreative.dk/alle-kurser-2/adobe-after-effects-1---det-store-grundkursus</t>
    </r>
  </si>
  <si>
    <t>Lyngby</t>
  </si>
  <si>
    <t>IT-kundskaber Teknisk forståelse, Support og forretningsorienteretOpkvalificering af it-supportere og lignende så de kan træde direkte ind i virksomhederne og supportere på den anvendte versioner uanset og det er on-premises eller cloud baseret server</t>
  </si>
  <si>
    <t>Opkvalificering indenfor projektledelse i form af kobling mellem teori og praktik. Generel læring om og anvendelse af projektledelse som kan anvendes til alle formål uanset branche eller retning. Ligeledes anvendelig ved IT-projektledelse.</t>
  </si>
  <si>
    <t>Javascript, .net, C#, SQL, Java, cloud, HTML, git, agil udvikling, Microsoft Azure</t>
  </si>
  <si>
    <t xml:space="preserve"> Javascript, .NET, HTML, GIT, Agil udvikling. Læring og opkvalificering af Python programmering for borgere med lidt fundament (typisk autodidakte) og til borgere med erfaring inden for øvrige programmeringssprog.</t>
  </si>
  <si>
    <t>Javascript, .NET, HTML, GIT, Agil udviklingLæring og opkvalificering af C# programmering for borgere med lidt fundament (typisk autodidakte) og til borgere med erfaring inden for øvrige programmeringssprog.</t>
  </si>
  <si>
    <t>Forretningsorienteret, Teknisk forståelse,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</si>
  <si>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Forretningsorienteret, Teknisk forståelse,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</si>
  <si>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telefonbetjening, Sundhedsplatformen, booking, modtagelse af patienter, journalsystem, registering, IT kundskab, administrative opgaver, indkaldelse af patienter</t>
  </si>
  <si>
    <t>AJKS</t>
  </si>
  <si>
    <t>Kendskab til GMP</t>
  </si>
  <si>
    <t>Administration, økonomiopgaver, planlægning</t>
  </si>
  <si>
    <t>Ejendomsadministrator [godkendt kursus for ledige] (nyledige.dk)</t>
  </si>
  <si>
    <t>GDPR-koordinator og Persondataspecialist</t>
  </si>
  <si>
    <t>Lær alt om GDPR og persondata på et 6 ugers kursus - Itucation</t>
  </si>
  <si>
    <t xml:space="preserve">GDPR – ISO 27001 inkl. Persondataforordningen </t>
  </si>
  <si>
    <t>https://www.itucation.dk/kurser-for-ledige/gdpr-iso-27001-inkl-persondataforordningen/</t>
  </si>
  <si>
    <t>Programmering</t>
  </si>
  <si>
    <t>Bliv ekspert i Python Programmering på 6 uger | Itucation</t>
  </si>
  <si>
    <t>For neurodivergente mennesker med it-kompetencer</t>
  </si>
  <si>
    <t>Specialisterne Academy</t>
  </si>
  <si>
    <t>Specialisterne Academy - Specialisterne</t>
  </si>
  <si>
    <t>Der kommunikeres i stigende grad med video på alle online digitale platforme som web, SoMe m.m.</t>
  </si>
  <si>
    <t>Video producer uddannelsen</t>
  </si>
  <si>
    <t>Video Producer Uddannelsen | NorthCreativeAcademy</t>
  </si>
  <si>
    <t>Fra animeret banner til infografik m.m.</t>
  </si>
  <si>
    <t>Motion Designer Uddannelsen? | NorthCreativeAcademy</t>
  </si>
  <si>
    <t>Planlægning, byggeprogrammer, styring</t>
  </si>
  <si>
    <t>Kursus for ledige i Revit Architecture 2022 [Godkendt kursus] (cadskolen.dk)</t>
  </si>
  <si>
    <t> 2 fulde certificeringer i den mest populære projektledelsesmetode i Danmark.</t>
  </si>
  <si>
    <t>PRINCE2© Foundation og -Practitioner</t>
  </si>
  <si>
    <t>PRINCE2 Foundation og Practitioner. Kursus i projektledelse for ledige. (nyledige.dk)</t>
  </si>
  <si>
    <t>Sygepleje, klinisk erfaring, rådgivning, kompleks sygepleje, IT kundskaber, pædagogiske evner, samarbejde med pårørende</t>
  </si>
  <si>
    <t>"Kursus i anlæggelse af perifert venekateter og blodprøvetagning"</t>
  </si>
  <si>
    <t xml:space="preserve">https://www.labvikar.dk/kursus-i-anlaeggelse-af-perifert-venekateter-og-blodproevetagning/ </t>
  </si>
  <si>
    <t>Sårbehandling/online</t>
  </si>
  <si>
    <t xml:space="preserve">https://kvalicare.dk/portfolio_page/e-laering-i-saarbehandling/ </t>
  </si>
  <si>
    <t>Certificeret Kostvejleder/online</t>
  </si>
  <si>
    <t>https://www.atwork.dk/uddannelser/danmarks-stoerste-kostvejlederuddannelse/</t>
  </si>
  <si>
    <t>Sygeplejefaglig rådgivningr, gennemfører undervisning, præge sygeplejen, pædagogiske evner</t>
  </si>
  <si>
    <t>Kognitiv Mentor/online</t>
  </si>
  <si>
    <t>Kognitiv Mentor - Wattar Gruppen (wattar-gruppen.dk)</t>
  </si>
  <si>
    <t>DSA</t>
  </si>
  <si>
    <t>Aftenskolelærer</t>
  </si>
  <si>
    <t>| UddannelsesGuiden (ug.dk)</t>
  </si>
  <si>
    <t>Naturvejleder</t>
  </si>
  <si>
    <t xml:space="preserve">Affaldshåndtering på en byggeplads, bæredygtighed begreber. Forløb efterfulgt af en virksomhedspraktik </t>
  </si>
  <si>
    <t>Ressourcekoordinator</t>
  </si>
  <si>
    <t>https://www.konvika.dk/</t>
  </si>
  <si>
    <t>Opkvalificering med højt fagligt indhold, målrettet konkrete jobs</t>
  </si>
  <si>
    <t>Borgere i job/ExOpi Talent Acadmy</t>
  </si>
  <si>
    <t>https://www.exopi.dk/borgere-i-job/</t>
  </si>
  <si>
    <t>CSR og cirkulær økonomi</t>
  </si>
  <si>
    <t>https://www.itucation.dk/kurser-for-ledige/python-programmering/</t>
  </si>
  <si>
    <t>https://nyledige.dk/kurser/oekonomi-administration-og-salg/ejendomsadministrator-godkendt-kursus-for-ledige/</t>
  </si>
  <si>
    <t>Musikpædagog</t>
  </si>
  <si>
    <t xml:space="preserve">Undervisning </t>
  </si>
  <si>
    <t>Få styr på dine mange parallelle gøremål med at skabe, planlægge, sælge og udføre.</t>
  </si>
  <si>
    <t>https://www.freelanceakademiet.dk/ivaerksaetteri-i-praksis/</t>
  </si>
  <si>
    <t xml:space="preserve">
Iværksætteri i praksis
-Boost din freelance-karriere fra A-Z</t>
  </si>
  <si>
    <t>FTF-A</t>
  </si>
  <si>
    <t>Betjene procesanlæg i produktionsvirksomheder</t>
  </si>
  <si>
    <t>UddannelsesGuiden (ug.dk)</t>
  </si>
  <si>
    <t>Procesoperatør</t>
  </si>
  <si>
    <t xml:space="preserve"> UddannelsesGuiden (ug.dk)</t>
  </si>
  <si>
    <t>Køre truck</t>
  </si>
  <si>
    <t>Truckfører</t>
  </si>
  <si>
    <t>teknisk sans (kursuspakke MP)</t>
  </si>
  <si>
    <t>Operatør vedligehold, procesmåleudstyr</t>
  </si>
  <si>
    <t>Betjene procesanlæg i produktionsvirksomheder (kursuspakke MP)</t>
  </si>
  <si>
    <t>Instruktion og oplæring på procesanlæg</t>
  </si>
  <si>
    <t>Pakke af lagervarer (kursuspakke MP)</t>
  </si>
  <si>
    <t>Anvendelse af emballage for operatører</t>
  </si>
  <si>
    <t>Anvendelse af lokalvisende procesmåleudstyr</t>
  </si>
  <si>
    <t>Effektivisering for operatører i procesindustrien</t>
  </si>
  <si>
    <t>Tavlemøder</t>
  </si>
  <si>
    <t>teknisk sans (kursuspakke MB)</t>
  </si>
  <si>
    <t>Baggrundsviden om produkter ift. produktion(kursuspakke MB)</t>
  </si>
  <si>
    <t>Uorganisk kemi for operatører i procesindustrien</t>
  </si>
  <si>
    <t>Betjene procesanlæg i produktionsvirksomheder (kursuspakke MB)</t>
  </si>
  <si>
    <t>Anvendelse af proceskemiske enhedsoperationer</t>
  </si>
  <si>
    <t>Kompetence til at anvende kørekort professionelt</t>
  </si>
  <si>
    <t>Ajouføring for stykgods- og distributionschauffører</t>
  </si>
  <si>
    <t>køreteknik for erhvervschauffører - ajourføring</t>
  </si>
  <si>
    <t>Vogntogskompetence (anhænger)</t>
  </si>
  <si>
    <t xml:space="preserve">Voigntog </t>
  </si>
  <si>
    <t xml:space="preserve">AMU </t>
  </si>
  <si>
    <t xml:space="preserve">Kørsel med farligt gods </t>
  </si>
  <si>
    <t>ADR grundkursus</t>
  </si>
  <si>
    <t>https://www.ug.dk/uddannelser/arbejdsmarkedsuddannelseramu/transporterhvervene/vejgodstransport/adr-grund-og-sepcialiseringskursus-klasse-1</t>
  </si>
  <si>
    <t>Maskinfører</t>
  </si>
  <si>
    <t>Teleskoplæsser certifikat</t>
  </si>
  <si>
    <t xml:space="preserve">Lovpligtigt certifikat </t>
  </si>
  <si>
    <t>https://www.ug.dk/uddannelser/arbejdsmarkedsuddannelseramu/byggeanlaegogindustri/anvendelse-af-entreprenoermateriel/teleskoplaesser-certifikat</t>
  </si>
  <si>
    <t>Lovpligtigt certifikat til udførelse af arbejde</t>
  </si>
  <si>
    <t>VSA - Vejen som arbejdsplads</t>
  </si>
  <si>
    <t>Mobilkran 8-30 tons lastbilsmonteret</t>
  </si>
  <si>
    <t>https://www.ug.dk/uddannelser/arbejdsmarkedsuddannelseramu/transporterhvervene/mobile-kraner/mobile-kraner-8-30-tmmed-integreret-kranbasis</t>
  </si>
  <si>
    <t>Rengøringsassistent</t>
  </si>
  <si>
    <t xml:space="preserve">Rengøring grundlæggende </t>
  </si>
  <si>
    <t xml:space="preserve">Daglig erhvervsrengøring </t>
  </si>
  <si>
    <t xml:space="preserve">fødevarehygiejne </t>
  </si>
  <si>
    <t xml:space="preserve">Almen fødevarehygiejne </t>
  </si>
  <si>
    <t>Lager- og logistikmedarbejder</t>
  </si>
  <si>
    <t xml:space="preserve">Brug af fastmonteret kran/traverskran  </t>
  </si>
  <si>
    <t xml:space="preserve">Kran med samløft (travers certifikat) </t>
  </si>
  <si>
    <t>https://www.ug.dk/uddannelser/arbejdsmarkedsuddannelseramu/industriensarbejdsmarkedsuddannelser/betjening-af-travers-portalkran-og-riggerudstyr/kranbasis-suppleret-med-samloeft-med-kraner</t>
  </si>
  <si>
    <t xml:space="preserve">Tårn-/svingkranscertifikat </t>
  </si>
  <si>
    <t xml:space="preserve">Tårnkran og fastopstillende kran + kranbasis </t>
  </si>
  <si>
    <t>https://www.ug.dk/uddannelser/arbejdsmarkedsuddannelseramu/byggeanlaegogindustri/anvendelse-af-entreprenoermateriel-0</t>
  </si>
  <si>
    <t>Tårn-/svingkran, opcertificering</t>
  </si>
  <si>
    <t>For den fører som i forvejen har mobilkranscertifikat</t>
  </si>
  <si>
    <t>https://www.ug.dk/uddannelser/arbejdsmarkedsuddannelseramu/byggeanlaegogindustri/anvendelse-af-entreprenoermateriel-1</t>
  </si>
  <si>
    <t>Specialarbejder, jord og beton</t>
  </si>
  <si>
    <t xml:space="preserve">Kloakrørlægger /nivellering </t>
  </si>
  <si>
    <t xml:space="preserve">For den som arbejder med kloakering </t>
  </si>
  <si>
    <t>https://www.ug.dk/uddannelser/arbejdsmarkedsuddannelseramu/anlaegsarbejder/nivellering</t>
  </si>
  <si>
    <t xml:space="preserve">Kloakering </t>
  </si>
  <si>
    <t>amu</t>
  </si>
  <si>
    <t>rottebekæmpelse</t>
  </si>
  <si>
    <t xml:space="preserve">Rottespær </t>
  </si>
  <si>
    <t>https://www.ug.dk/uddannelser/arbejdsmarkedsuddannelseramu/anlaegsarbejder/kloakering-montering-af-rottespaerrer</t>
  </si>
  <si>
    <t>Tagdækker</t>
  </si>
  <si>
    <t xml:space="preserve">Varmt arbejde </t>
  </si>
  <si>
    <t>Kursus i varmt arbejde en forudsætning for adgang til byggepladser</t>
  </si>
  <si>
    <t>https://www.ug.dk/uddannelser/arbejdsmarkedsuddannelseramu/byggeanlaegogindustri/tagdaekning-olign-med-tagpap-membraner-og-folier/brandforanstaltninger-ved-tagdaekkerarbejde</t>
  </si>
  <si>
    <t xml:space="preserve">Fra ufaglært til faglært </t>
  </si>
  <si>
    <t>Anvendelse af faldsikringsudstyr</t>
  </si>
  <si>
    <t>https://kursus.eucnvs.dk/tagdaekker-traniee-forloeb</t>
  </si>
  <si>
    <t>del af forløb</t>
  </si>
  <si>
    <t>Brandforanstaltninger ved tagdækkerarbejde</t>
  </si>
  <si>
    <t>Kommunikations og samarbejdsmetoder på byggeplads</t>
  </si>
  <si>
    <t>Lægning af SBS-tagpap</t>
  </si>
  <si>
    <t>Opstart af bygge- og anlægsprojekter</t>
  </si>
  <si>
    <t>Rulle- og bukkestillads - opstilling mv.</t>
  </si>
  <si>
    <t>Tagdækning - APP-tagpap på flade eller skrå tage</t>
  </si>
  <si>
    <t>Tagdækning - sikkerhed ved bitumen og asfaltmat</t>
  </si>
  <si>
    <t>Tagdækning, isolering og faldopbygning</t>
  </si>
  <si>
    <t>Teleskoplæsser - Certifikat</t>
  </si>
  <si>
    <t>Stillads</t>
  </si>
  <si>
    <t xml:space="preserve">Systemstillads </t>
  </si>
  <si>
    <t>https://www.ug.dk/uddannelser/arbejdsmarkedsuddannelseramu/byggeanlaegogindustri/stilladsmontage/systemstilladser-0</t>
  </si>
  <si>
    <t>Lastbils og specialkraner over 30 tons</t>
  </si>
  <si>
    <t>Mobile kraner over 30 t (kræver amu mobilkranscertifikat 8-30 t)</t>
  </si>
  <si>
    <t>https://www.ug.dk/uddannelser/arbejdsmarkedsuddannelseramu/transporterhvervene/mobile-kraner/mobile-kraner-30-tonsmeter</t>
  </si>
  <si>
    <t>Audebo</t>
  </si>
  <si>
    <t>Højt serviceniveau,teknologiforståelse</t>
  </si>
  <si>
    <t>Den serviceorienterede medarbejder</t>
  </si>
  <si>
    <t>KHS Kompetence</t>
  </si>
  <si>
    <t xml:space="preserve">Kørekort BE, mange virksomheder indenfor branchen kræver BE kørekort, før en ansættelse </t>
  </si>
  <si>
    <t>Trailerkort til personbil kat. B/E (10-20 dage)</t>
  </si>
  <si>
    <t>Trailerkørekort B/E | Roskilde → kun 4.650 kr. | JUUL (amujuul.dk)</t>
  </si>
  <si>
    <t>3f Køge bugt reb.pos</t>
  </si>
  <si>
    <t>KOK</t>
  </si>
  <si>
    <t>Ernæring og sundhed</t>
  </si>
  <si>
    <t>akademi</t>
  </si>
  <si>
    <t>https://www.ug.dk/uddannelser/akademiuddannelser/serviceprodit/akademiuddannelsen-i-ernaering/ernaering-og-sundhed-akademiuddannelsen-i-ernaering</t>
  </si>
  <si>
    <t>Fødevaresikkerhed</t>
  </si>
  <si>
    <t>https://www.ug.dk/uddannelser/akademiuddannelser/serviceprodit/akademiuddannelsen-i-ernaering/foedevaresikkerhed-akademiuddannelsen-i-ernaering</t>
  </si>
  <si>
    <t>Økologi og bæredygtighed</t>
  </si>
  <si>
    <t>https://www.ug.dk/uddannelser/akademiuddannelser/serviceprodit/akademiuddannelsen-i-ernaering/oekologi-og-baeredygtighed-akademiuddannelsen-i-ernaering</t>
  </si>
  <si>
    <t>Bioteknologi (Fermentering og proteinoprensning)</t>
  </si>
  <si>
    <t>https://www.ug.dk/uddannelser/akademiuddannelser/serviceprodit/akademiuddannelsen-i-proces-laboratorie-og-foedevareteknologi/bioteknologi-akademiuddannelsen-i-proces-laboratorie-og-foedevareteknologi</t>
  </si>
  <si>
    <t xml:space="preserve">Måleteknik </t>
  </si>
  <si>
    <t>https://www.ug.dk/uddannelser/akademiuddannelser/serviceprodit/akademiuddannelsen-i-proces-laboratorie-og-foedevareteknologi/maaleteknik-akademiuddannelsen-i-proces-laboratorie-og-bioteknologi</t>
  </si>
  <si>
    <t>Procesteknik</t>
  </si>
  <si>
    <t>https://www.ug.dk/uddannelser/akademiuddannelser/serviceprodit/akademiuddannelsen-i-proces-laboratorie-og-foedevareteknologi/procesteknik-akademiuddannelsen-i-proces-laboratorie-og-foedevareteknologi</t>
  </si>
  <si>
    <t>Zealand</t>
  </si>
  <si>
    <t>Tjek om akademikurser er på for højt et niveau</t>
  </si>
  <si>
    <t>Understøtter god kundepleje, salg og salgsfremmende indsatser</t>
  </si>
  <si>
    <t>Sociale medier (akademiuddannelsen i kommunikation og formidling) | UddannelsesGuiden (ug.dk)</t>
  </si>
  <si>
    <t>E-handel (akademiuddannelsen i salg og markedsføring) | UddannelsesGuiden (ug.dk)</t>
  </si>
  <si>
    <t>Digital markedsføring (akademiuddannelsen i salg og markedsføring) | UddannelsesGuiden (ug.dk)</t>
  </si>
  <si>
    <t>Salg og salgspsykologi (akademiuddannelsen i salg og markedsføring) | UddannelsesGuiden (ug.dk)</t>
  </si>
  <si>
    <t>CSR og Cirkulær økonomi</t>
  </si>
  <si>
    <t>CSR og cirkulær økonomi (akademiuddannelsen i miljøteknologi) | UddannelsesGuiden (ug.dk)</t>
  </si>
  <si>
    <t xml:space="preserve">Viden om hvordan man arbejder med projekter både som leder og medarbejder. </t>
  </si>
  <si>
    <t>Projektledelse</t>
  </si>
  <si>
    <t>Projektledelse (akademiuddannelsen i ledelse) | UddannelsesGuiden (ug.dk)</t>
  </si>
  <si>
    <t>Understøtter viden der bidrager til en kundes forretning</t>
  </si>
  <si>
    <t>Bæredygtig forretningsforståelse</t>
  </si>
  <si>
    <t>Bæredygtig forretningsforståelse (akademiuddannelsen i international transport og logistik) | UddannelsesGuiden (ug.dk)</t>
  </si>
  <si>
    <t>ESG-Rapportering</t>
  </si>
  <si>
    <t>ESG-rapportering (akademiuddannelsen i bæredygtighed og grøn omstilling) | UddannelsesGuiden (ug.dk)</t>
  </si>
  <si>
    <t>Klimaregnskaber</t>
  </si>
  <si>
    <t>Klimaregnskaber (akademiuddannelsen i bæredygtighed og grøn omstilling) | UddannelsesGuiden (ug.dk)</t>
  </si>
  <si>
    <t>Forståelse af Artificial Intelligence (AI), hvordan det bruges i forskellige brancher og hvordan du opstiller kriterier for valg af værktøj til en specifik opgave.</t>
  </si>
  <si>
    <t>Anvendelse af kunstig intelligens (AI)</t>
  </si>
  <si>
    <t>Anvendelse af kunstig intelligens (akademiuddannelsen i informationsteknologi) | UddannelsesGuiden (ug.dk)</t>
  </si>
  <si>
    <t xml:space="preserve">Understøtter viden der bidrager til hvordan materialer og affald kan genanvendes og bruges som en ressource. </t>
  </si>
  <si>
    <t>Ressourcer, affald og genanvendelse</t>
  </si>
  <si>
    <t>Ressourcer - affald og genanvendelse (akademiuddannelsen i miljøteknologi) | UddannelsesGuiden (ug.dk)</t>
  </si>
  <si>
    <t>Ny viden der bidrager til planlægning og udførsel af opgaver og produktion</t>
  </si>
  <si>
    <t>Kemikalielovgivning- og styring</t>
  </si>
  <si>
    <t>Kemikalielovgivning og -styring (akademiuddannelsen i miljøteknologi) | UddannelsesGuiden (ug.dk)</t>
  </si>
  <si>
    <t>Understøtter med viden om brugen af og arbejdet med programmering og dennes arkitektur</t>
  </si>
  <si>
    <t>Videregående programmering med #C</t>
  </si>
  <si>
    <t>Videregående programmering (akademiuddannelsen i informationsteknologi) | UddannelsesGuiden (ug.dk)</t>
  </si>
  <si>
    <t>Videregående programmering med Python</t>
  </si>
  <si>
    <t>Understøtter med viden om brugen af og arbejdet med IT sikkerhed og dennes arkitektur</t>
  </si>
  <si>
    <t xml:space="preserve">IT sikkerhed </t>
  </si>
  <si>
    <t>It-sikkerhed (akademiuddannelsen i informationsteknologi) | UddannelsesGuiden (ug.dk)</t>
  </si>
  <si>
    <t>Programmering (akademiuddannelsen i informationsteknologi) | UddannelsesGuiden (ug.dk)</t>
  </si>
  <si>
    <t>Grafisk design og UI (akademiuddannelsen i informationsteknologi) | UddannelsesGuiden (ug.dk)</t>
  </si>
  <si>
    <t xml:space="preserve">Understøtter en stærkere kommunikation i det daglige arbejde </t>
  </si>
  <si>
    <t>Coaching og konflikthåndtering (akademiuddannelsen i ledelse) | UddannelsesGuiden (ug.dk)</t>
  </si>
  <si>
    <t>Farmakonom</t>
  </si>
  <si>
    <t>Understøtter konkret arbejde med sager der omhandler personalejura</t>
  </si>
  <si>
    <t>Personalejura</t>
  </si>
  <si>
    <t>Personalejura (akademiuddannelsen i ledelse) | UddannelsesGuiden (ug.dk)</t>
  </si>
  <si>
    <t xml:space="preserve">Understøtter ny viden omkring økonomistyring, regnskaber og bogføring. </t>
  </si>
  <si>
    <t>Økonomistyring i Praksis</t>
  </si>
  <si>
    <t>Økonomistyring i praksis (akademiuddannelsen i økonomi- og ressourcestyring) | UddannelsesGuiden (ug.dk)</t>
  </si>
  <si>
    <t>Grøn omstilling i praksis</t>
  </si>
  <si>
    <t>Grøn omstilling i praksis (akademiuddannelsen i bæredygtighed og grøn omstilling) | UddannelsesGuiden (ug.dk)</t>
  </si>
  <si>
    <t>Giver en stærkere formidlings- og præsentationsteknik med fokus på modtageren og emnet</t>
  </si>
  <si>
    <t>Præsentationsteknik</t>
  </si>
  <si>
    <t>Præsentationsteknik (akademiuddannelsen i kommunikation og formidling) | UddannelsesGuiden (ug.dk)</t>
  </si>
  <si>
    <t>Understøtter med viden om brugen af og arbejdet med systemdrift og dennes arkitektur</t>
  </si>
  <si>
    <t>Dataindsamling, brugerundersøgelser, informationsarkitektur, prototyping og at afholde forskellige former for brugertests, fx umodereret og modereret tests.</t>
  </si>
  <si>
    <t>Brugerundersøgelser og UX</t>
  </si>
  <si>
    <t>Brugerundersøgelser og UX (akademiuddannelsen i informationsteknologi) | UddannelsesGuiden</t>
  </si>
  <si>
    <t>Call centermedarbejder</t>
  </si>
  <si>
    <t>VVS-montør</t>
  </si>
  <si>
    <t>Tjek akademi for om for højt niveau</t>
  </si>
  <si>
    <t>grundlæggende vagtkursus</t>
  </si>
  <si>
    <t>Amu</t>
  </si>
  <si>
    <t>kursuspakket målrettet handikapkørsel</t>
  </si>
  <si>
    <t>befording af handicappede med liftbil</t>
  </si>
  <si>
    <t>befordring af fysisk handicappede med trappemaskine</t>
  </si>
  <si>
    <t>befordring af sygdoms- og alderssvækkede passagerer</t>
  </si>
  <si>
    <t>introduktion til offentlig servicetrafik</t>
  </si>
  <si>
    <t>ajourføring af chauffører i offentlig servicetrafik</t>
  </si>
  <si>
    <t>håndtering af personoplysninger</t>
  </si>
  <si>
    <t>Handicap Chauffører siddende transport</t>
  </si>
  <si>
    <t>https://www.ug.dk/job/job-fordelt-paa-erhvervsomraader/transportlagerogmaskinfoererarb/vejtrans/chauffoer-persontransport-job</t>
  </si>
  <si>
    <t>kursuspakket målrettet handikaphjælper</t>
  </si>
  <si>
    <t>introduktion til førstehjælp på jobbet</t>
  </si>
  <si>
    <t>forflytning og speciallejring i eget hjem</t>
  </si>
  <si>
    <t xml:space="preserve">Samarbejde med pårørende </t>
  </si>
  <si>
    <t xml:space="preserve">Sosu skolen </t>
  </si>
  <si>
    <t>teknisk svær jobsøgning</t>
  </si>
  <si>
    <t>kursuspakke til medico</t>
  </si>
  <si>
    <t xml:space="preserve">Personlig udvikling til arbejde og uddannelse </t>
  </si>
  <si>
    <t>LEAN support i produktionen</t>
  </si>
  <si>
    <t>GMP 1</t>
  </si>
  <si>
    <t>GMP 2</t>
  </si>
  <si>
    <t>Fremstilling af sterile lægemidler</t>
  </si>
  <si>
    <t>intro til LEAN</t>
  </si>
  <si>
    <t>anvendelse af LEAN værktøjer i produktion</t>
  </si>
  <si>
    <t>systematisk problemløsning for operatører</t>
  </si>
  <si>
    <t>Teknisk forståelse, SOP, GMP, IT kendskab, vedligeholdelse, rengøring, kvalitetssikring, Gaffeltruck B</t>
  </si>
  <si>
    <t>bæredygtig produktion</t>
  </si>
  <si>
    <t xml:space="preserve">life science forløb </t>
  </si>
  <si>
    <t>Kursuspakke til varmepumpeinstallation</t>
  </si>
  <si>
    <t>Varmepumper - installatio og service</t>
  </si>
  <si>
    <t>Håndlodning af kobber og stål</t>
  </si>
  <si>
    <t>Køle-, fryse- og komfortanlæg grundlæggende</t>
  </si>
  <si>
    <t>Køle-, fryse- og komfortanlæg optimering og eftersyn</t>
  </si>
  <si>
    <t>højt serviceniveau, spæjderarbejde, serviceopgaver, renoveringsopgaver, nybyggeri, IT kundskab, kundeorienteret</t>
  </si>
  <si>
    <t>Køleteknik, klargøring og idriftsættelse</t>
  </si>
  <si>
    <t xml:space="preserve">grønt og bæredygtigt forløb - privat udbyder </t>
  </si>
  <si>
    <t>Kursuspakke til buschauffør</t>
  </si>
  <si>
    <t>personbefordring med bus</t>
  </si>
  <si>
    <t>trafikselskabet, kundeservice og billetting</t>
  </si>
  <si>
    <t>billettering og kundeservice</t>
  </si>
  <si>
    <t>https://www.ug.dk/uddannelser/erhvervsuddannelser/teknologibyggeriogtransport/buschauffoer-i-kollektiv-trafik</t>
  </si>
  <si>
    <t xml:space="preserve">kursuspakke til delikatessemedarbejder </t>
  </si>
  <si>
    <t>almen fødevarehygiejne</t>
  </si>
  <si>
    <t>detailudskæring af stykker af kød</t>
  </si>
  <si>
    <t xml:space="preserve">grundtilberedning </t>
  </si>
  <si>
    <t>produktion af convenience food</t>
  </si>
  <si>
    <t>råvarer i køkkenet trin 1</t>
  </si>
  <si>
    <t>råvarer og grundtilberedning for ferskvareområdet</t>
  </si>
  <si>
    <t>slagterkurven</t>
  </si>
  <si>
    <t>https://www.ug.dk/uddannelser/arbejdsmarkedsuddannelseramu/koekkenrestaurantbagerkonditorogkoedbranchen/slagtning-foraedling-og-salg-af-koed-og-convenience</t>
  </si>
  <si>
    <t>Bogføring, udarbejdelse af kontrakter og regnskaber, administrativt arbejde, IT kundskab</t>
  </si>
  <si>
    <t xml:space="preserve"> 10 293 Rengøring, ejendomsservice og renovation Ejendomsadministrator Ejendomsadministrato</t>
  </si>
  <si>
    <t xml:space="preserve">Privat udbyder Ejendom Danmark </t>
  </si>
  <si>
    <t>kursuspakke til kantinemedhjælper</t>
  </si>
  <si>
    <t>arbejdsmiljø 1 for faglærte og ufaglærte jobs</t>
  </si>
  <si>
    <t>anretning</t>
  </si>
  <si>
    <t>molekylær gastronomi</t>
  </si>
  <si>
    <t>det klimavenlige køkken</t>
  </si>
  <si>
    <t>daglig erhvervsrengøring</t>
  </si>
  <si>
    <t xml:space="preserve">kurser 2 sprogede - Vejen ind i kantinebranchen </t>
  </si>
  <si>
    <t xml:space="preserve">kursuspakke til rengøring </t>
  </si>
  <si>
    <t>ergonomi ved rengøringsarbejdet</t>
  </si>
  <si>
    <t>fagunderstøttende dansk som andetsprog</t>
  </si>
  <si>
    <t xml:space="preserve">grundlæggende rengørinsghygiejne </t>
  </si>
  <si>
    <t>materialekendskab og rengørinsgkemi</t>
  </si>
  <si>
    <t>rengøringsudstyr og metoder</t>
  </si>
  <si>
    <t>service i rengøringsarbejdet</t>
  </si>
  <si>
    <t>daglig erhvervsrengøring F/I</t>
  </si>
  <si>
    <t xml:space="preserve">ejendommens installationer </t>
  </si>
  <si>
    <t>kurser 2 sprogede - https://www.ug.dk/search/reng%C3%B8ringsassistent?f%5B0%5D=search_tabs%3AVoksen-%20og%20efteruddannelse</t>
  </si>
  <si>
    <t>Kursuspakke til at arbejde med ældre</t>
  </si>
  <si>
    <t xml:space="preserve">konflikthåndtering i pædagogisk arbejde </t>
  </si>
  <si>
    <t>dokumentation og evaluering af pæd/sosuarbejde</t>
  </si>
  <si>
    <t>praktisk hjælp til ældre</t>
  </si>
  <si>
    <t xml:space="preserve">42690
</t>
  </si>
  <si>
    <t>Bartender</t>
  </si>
  <si>
    <t>kursuspakke til turisme</t>
  </si>
  <si>
    <t>bæredygtighed i forhold til fødevarer, service og oplevelser</t>
  </si>
  <si>
    <t>håndtering af konflikter og klager fra gæsten</t>
  </si>
  <si>
    <t>kommunikation og serviceorienteret gæstebetjening</t>
  </si>
  <si>
    <t>Servicering, rengøring, cocktails, salg</t>
  </si>
  <si>
    <t>Værtsskab og oplevelser på hotel og restaurant</t>
  </si>
  <si>
    <t>står på nuværende liste</t>
  </si>
  <si>
    <t xml:space="preserve">kursuspakke til lager / medico            </t>
  </si>
  <si>
    <t>lagerstyring med it - grundlæggende funktioner</t>
  </si>
  <si>
    <t>lagerstyring med it</t>
  </si>
  <si>
    <t xml:space="preserve">Gaffeltruck B, teknisk forståelse, betjening af maskiner GMP, kvalitetssikring, CNC maskiner, </t>
  </si>
  <si>
    <t xml:space="preserve">ESG-rapportering </t>
  </si>
  <si>
    <t xml:space="preserve">ESG-rapportering (voksenuddannelse.dk) https://voksenuddannelse.dk/soeg/uddannelser/akademi/filtrering/kurs?type=akademi&amp;titel=Klimaregnskaber%20(akademiuddannelsen%20i%20b%C3%A6redygtighed%20og%20gr%C3%B8n%20omstilling)&amp;tilmeldingsfrist=true&amp;kviknummer=525777 </t>
  </si>
  <si>
    <t>Klimaregnskab</t>
  </si>
  <si>
    <t>https://voksenuddannelse.dk/soeg/uddannelser/akademi/filtrering/kurs?titel=Klimaregnskaber%20(akademiuddannelsen%20i%20b%C3%A6redygtighed%20og%20gr%C3%B8n%20omstilling)&amp;type=akademi</t>
  </si>
  <si>
    <t>NRS og HRS</t>
  </si>
  <si>
    <t>Slet PUTAU</t>
  </si>
  <si>
    <t>Brugervenlighed og grafisk design</t>
  </si>
  <si>
    <t>https://www.ug.dk/uddannelser/akademiuddannelser/serviceprodit/akademiuddannelsen-i-informationsteknologi</t>
  </si>
  <si>
    <t>https://www.itucation.dk/kurser-for-ledige/digital-markedsfoering-inkl-google-certificering/</t>
  </si>
  <si>
    <t>it-sikkerhed</t>
  </si>
  <si>
    <t>https://www.ug.dk/uddannelser/professionsbacheloruddannelser/overbygningsuddannelser/it-sikkerhed</t>
  </si>
  <si>
    <t>Revit-architecture</t>
  </si>
  <si>
    <t>https://www.kurserforledige.com/uddannelser/cadskolen/afholdelsesgaranti-autodesk-revit-inklusiv-software-fjernundervisning-for-ledige-1435613</t>
  </si>
  <si>
    <t>Videregående programmering</t>
  </si>
  <si>
    <t>GDPR ISO 27001 incl. persondataforordningen</t>
  </si>
  <si>
    <t>regneark til økonomistyring</t>
  </si>
  <si>
    <t>https://www.ug.dk/uddannelser/akademiuddannelser/merkantil/akademiuddannelsen-i-oekonomi-og-ressourcestyring/regneark-til-oekonomistyring-akademiuddannelsen-i-oekonomi-og-ressourcestyring</t>
  </si>
  <si>
    <t>godstransport med lastbil</t>
  </si>
  <si>
    <t>kørsel med vogntog</t>
  </si>
  <si>
    <t>kommunikation, digitalisering, automatisering</t>
  </si>
  <si>
    <t>Kunstig intelligens for kommunikatører</t>
  </si>
  <si>
    <t>https://www.ug.dk/uddannelser/diplomuddannelser/sprogogformidling/journalistik-og-kommunikation-valgfrie-moduler</t>
  </si>
  <si>
    <t>AI for journalister</t>
  </si>
  <si>
    <t>https://www.ug.dk/uddannelser/diplomuddannelser/sprogogformidling/diplomuddannelse-i-digital-journalistik</t>
  </si>
  <si>
    <t xml:space="preserve">Anvendelse af kunstig intelligens </t>
  </si>
  <si>
    <t>https://www.ug.dk/uddannelser/akademiuddannelser/serviceprodit/akademiuddannelsen-i-informationsteknologi/anvendelse-af-kunstig-intelligens-akademiuddannelsen-i-informationsteknologi</t>
  </si>
  <si>
    <t>Forandringsledelse</t>
  </si>
  <si>
    <t>https://www.lederne.dk/kompetencecenter/kurser/forandringsledelse-i-praksis?gad_source=1&amp;gclid=CjwKCAiA29auBhBxEiwAnKcSqlsXe00NBiEUyTzuV6BhRZyaMeEVHKioVU3y26MCIZHIYuPhfxK2whoClxAQAvD_BwE#/none/none</t>
  </si>
  <si>
    <t>Copilot og chatGPT som fagligt værktøj</t>
  </si>
  <si>
    <t>https://www.kp.dk/videreuddannelser/copilot-og-chatgpt-som-fagligt-vaerktoej/</t>
  </si>
  <si>
    <t>3D print</t>
  </si>
  <si>
    <t>Laserskæring for operatører</t>
  </si>
  <si>
    <t>Bæredygtigt byggeri</t>
  </si>
  <si>
    <t>https://www.ug.dk/uddannelser/akademiuddannelser/serviceprodit/akademiuddannelsen-i-byggeteknologi/baeredygtigt-byggeri-akademiuddannelsen-i-byggeteknologi</t>
  </si>
  <si>
    <t>Strategisk salg og Key account management</t>
  </si>
  <si>
    <t>https://www.tack.dk/kurser-key-account-management</t>
  </si>
  <si>
    <t>Mønstergenkendelse</t>
  </si>
  <si>
    <t>https://dk.specialisterne.com/</t>
  </si>
  <si>
    <t>pædagogmedhjælper i dagtilbud</t>
  </si>
  <si>
    <t>https://www.ug.dk/uddannelser/arbejdsmarkedsuddannelseramu/paedagogiskomraadeogsocialogsundhedsomraadet/paedagogisk-arbejde-med-boern-og-unge/paedagogmedhjaelper-i-dagtilbud</t>
  </si>
  <si>
    <t>Hillerød reg.pos</t>
  </si>
  <si>
    <t>Microsoft Dynamics 365</t>
  </si>
  <si>
    <t>Fundamentals Finance and Operations Apps i Dynamics 365 (teknologisk.dk)</t>
  </si>
  <si>
    <t>Power BI</t>
  </si>
  <si>
    <t>Bliv fortrolig med Power BI på 3-dage | Klik her (teknologisk.dk)</t>
  </si>
  <si>
    <t>Business Controlling</t>
  </si>
  <si>
    <t>Kursus i Business Controlling - Læs mere om kurset her (teknologisk.dk)</t>
  </si>
  <si>
    <t>Mundtlig kommunikation</t>
  </si>
  <si>
    <t>Mundtlig kommunikation som effektivt værktøj - Københavns Professionshøjskole (kp.dk)</t>
  </si>
  <si>
    <t xml:space="preserve">LCA - nyt krav i bygningsrelement i 2023. Opkvalificering kan være afgørende for at komme i job. </t>
  </si>
  <si>
    <t>LCA uddannelsesforløb</t>
  </si>
  <si>
    <t>LCA Efteruddannelse - Arkitektskolen Aarhus (aarch.dk)</t>
  </si>
  <si>
    <t>Byplanlægning - forløb for arkitekter om byplanlægning i 3 dim, der ruster til at arbejde i bl.a. kommuner</t>
  </si>
  <si>
    <t>Byplanlægger-kursus</t>
  </si>
  <si>
    <t>Byplanlægger - Arkitektskolen Aarhus (aarch.dk)</t>
  </si>
  <si>
    <t>Revit. IT-færdigheder. Formål at styrke praksis-relevante it-kompetencer på "basic" og "advanced" niveau i 3D</t>
  </si>
  <si>
    <t>Revit-arkitektur</t>
  </si>
  <si>
    <t>AC reg.pos</t>
  </si>
  <si>
    <t>Design Thinking</t>
  </si>
  <si>
    <t>Kursus i Revit Architecture - Arkitektskolen Aarhus (aarch.dk)</t>
  </si>
  <si>
    <t>IT og teletekni</t>
  </si>
  <si>
    <t>Specialistene Acadmy</t>
  </si>
  <si>
    <t>Slagelse</t>
  </si>
  <si>
    <t>Ingen kompetencer i kompetenceværktøj</t>
  </si>
  <si>
    <t>Du lærer de grundlæggende begreber, teorier og modeller i kommunikationsfaget. Efter kurset kan du arbejde praktisk, strategisk og professionelt med kommunikation</t>
  </si>
  <si>
    <t>Strategisk kommunikation i praksis</t>
  </si>
  <si>
    <t>Diplom</t>
  </si>
  <si>
    <t>https://www.dmjx.dk/kurser-og-videreuddannelse/strategisk-kommunikation-i-praksis</t>
  </si>
  <si>
    <t>Lær at tænke og arbejde som en journalist og bliv klædt på til at skrive bedre, hurtigere og mere varieret. </t>
  </si>
  <si>
    <t>Journalistik for kommunikatører</t>
  </si>
  <si>
    <t>https://www.dmjx.dk/kurser-og-videreuddannelse/journalistik-kommunikatorer</t>
  </si>
  <si>
    <t>DMJX</t>
  </si>
  <si>
    <t xml:space="preserve">GMP </t>
  </si>
  <si>
    <t>https://www.pharmakon.dk/kurser/grundlaeggende-gmp-5667/</t>
  </si>
  <si>
    <t>Kvalifikationer inden for det pædagogiske område</t>
  </si>
  <si>
    <t>Bliv pædagogmedhjælper</t>
  </si>
  <si>
    <t>http://www.erhvervs-konsulenterne.dk/sw/frontend/show.asp?parent=616105&amp;leftmenu_parent=288103&amp;layout=1</t>
  </si>
  <si>
    <t>Ældre borgere - bidrager med kvalifikationer inden for plejesektoren, vi oplever stor efterspørgsel</t>
  </si>
  <si>
    <t>Prøv dig selv af som ferievikar inden for social og sundhedsområdet</t>
  </si>
  <si>
    <t xml:space="preserve">administrativt arbejde </t>
  </si>
  <si>
    <t>ERP Introkursus </t>
  </si>
  <si>
    <t>https://nyledige.dk/kurser/amu/erp-introkursus/</t>
  </si>
  <si>
    <t>Grundlæggende GMP for nye operatører</t>
  </si>
  <si>
    <t>https://www.pharmakon.dk/kurser/grundlaeggende-gmp-for-nye-operatorer-7663/</t>
  </si>
  <si>
    <t>Rødovre</t>
  </si>
  <si>
    <t xml:space="preserve">Undersøg om kurset er relevant </t>
  </si>
  <si>
    <t>montage- service- og vedligeholdelses og moderniseringsopgaver i elevatorskakte, -stole og drivmaskinrum og opnår kendskab til national lovgivning og internationale standarder for opsætning af elevatorer</t>
  </si>
  <si>
    <t>Elevatorteknik 1-2, skakt, stol og drivmaskinrum</t>
  </si>
  <si>
    <t>https://www.tec.dk/kurser-og-efteruddannelser/automation/automation-elevator/elevatorteknik-1-2-skakt-stol-og-drivmaskinrum/</t>
  </si>
  <si>
    <t>Faxe reg.pos</t>
  </si>
  <si>
    <t>Undersøg om industritekniker og elevatorteknik</t>
  </si>
  <si>
    <t>Bæredygtighed og miljø ved afvikling af events</t>
  </si>
  <si>
    <t>Bæredygtigt indkøb</t>
  </si>
  <si>
    <t>Cirkulær forretningsforståelse - adm. medarbejdere</t>
  </si>
  <si>
    <t>Introduktion til ESG og ESG-rapportering</t>
  </si>
  <si>
    <t>Introduktion til virksomhedens klimaregnskab</t>
  </si>
  <si>
    <t>Kommunikation i en bæredygtig virksomhed</t>
  </si>
  <si>
    <t>Lean-kortlægning i værdistrøm i administration</t>
  </si>
  <si>
    <t>Ledelse af forandringsprocesser</t>
  </si>
  <si>
    <t xml:space="preserve">Virksomhedens ESG-rapportering </t>
  </si>
  <si>
    <t xml:space="preserve">Virksomhedens klimaregnskab </t>
  </si>
  <si>
    <t>Værdiskabende optimering af arbejdsprocesser</t>
  </si>
  <si>
    <t>VEU</t>
  </si>
  <si>
    <t>Kalkulation i køkkenet - trin 1</t>
  </si>
  <si>
    <t>Måltidsplanlægning 1</t>
  </si>
  <si>
    <t>IT kundskab</t>
  </si>
  <si>
    <t>Grundlæggende IT</t>
  </si>
  <si>
    <t>https://nyledige.dk/kurser/amu/grundlaeggende-it-godkendt-jobrettet-uddannelse/</t>
  </si>
  <si>
    <t>SAP - Management og Administration</t>
  </si>
  <si>
    <t>https://nyledige.dk/kurser/sap-kurser/</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</si>
  <si>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</si>
  <si>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Opkvalificering af it-supportere og lignende så de kan træde direkte ind i virksomhederne og supportere på den anvendte versioner uanset og det er on-premises eller cloud baseret server</t>
  </si>
  <si>
    <t>Datahåndtering, Test, Udvikling og DevOps</t>
  </si>
  <si>
    <t>Specialisternr - Academy</t>
  </si>
  <si>
    <t>IT Kundskaber</t>
  </si>
  <si>
    <t>SAP - Introkursus</t>
  </si>
  <si>
    <t>SQL</t>
  </si>
  <si>
    <t>Microsoft SQL Server 2016 specialist</t>
  </si>
  <si>
    <t>https://nyledige.dk/kurser/systemadministration-it-sikkerhed-og-certificeringer/microsoft/mcsa-microsoft-sql-server-2016/</t>
  </si>
  <si>
    <t>Projektledelse, Agil ledelse og Scrum</t>
  </si>
  <si>
    <t>https://nyledige.dk/kurser/ledelse-projektledelse-og-kommunikation/</t>
  </si>
  <si>
    <t>Registrering, IT Kundskab, administrative opgaver</t>
  </si>
  <si>
    <t>Vagtplanlægger</t>
  </si>
  <si>
    <t>https://nyledige.dk/kurser/oekonomi-administration-og-salg/vagtplanlaegger-godkendt-kursus-for-ledige/</t>
  </si>
  <si>
    <t>Anerkendende tilgang, samarbejde med forældre, SFO, udvikling af den pædagogiske praksis, se verden ud fra børnenes perspektiv. Kurset dækker samtlige kompetenceord og inddrager også arbejdet med udfordrede unge og voksne. Der opnås kompetence til at indgå direkte i arbejde som pædagogmedhjælper eller som praktikant for at få praktisk erfaring.</t>
  </si>
  <si>
    <t>Pædagogmedhjælper</t>
  </si>
  <si>
    <t>https://www.itucation.dk/wp-content/uploads/2024/01/Paedagogmedhjaelper-Inkl.-Socialpsykiatri-Recovery.pdf</t>
  </si>
  <si>
    <t>IT Kendskab</t>
  </si>
  <si>
    <t>C#</t>
  </si>
  <si>
    <r>
      <t>C</t>
    </r>
    <r>
      <rPr>
        <i/>
        <sz val="11"/>
        <color theme="1"/>
        <rFont val="Calibri"/>
        <family val="2"/>
        <scheme val="minor"/>
      </rPr>
      <t>#</t>
    </r>
    <r>
      <rPr>
        <sz val="10"/>
        <color theme="1"/>
        <rFont val="Calibri"/>
        <family val="2"/>
        <scheme val="minor"/>
      </rPr>
      <t xml:space="preserve"> Programmering</t>
    </r>
  </si>
  <si>
    <t>https://nyledige.dk/kurser/web-programmering-og-grafisk-design/c-udvikler-godkendt-kursus-for-ledige/</t>
  </si>
  <si>
    <t>Microsoft Cloud 365 og Azure</t>
  </si>
  <si>
    <t>https://nyledige.dk/kurser/systemadministration-it-sikkerhed-og-certificeringer/microsoft/microsoft-azure-kursus-for-ledige/</t>
  </si>
  <si>
    <t>Agil udvikling</t>
  </si>
  <si>
    <t>Agil projektledelse og produktøkonomi</t>
  </si>
  <si>
    <t>https://nyledige.dk/kurser/ledelse-projektledelse-og-kommunikation/projektledelse-agil-ledelse-og-scrum/</t>
  </si>
  <si>
    <t>Cloud</t>
  </si>
  <si>
    <t>CompTIA secure cloud Professional</t>
  </si>
  <si>
    <t>https://nyledige.dk/kurser/systemadministration-it-sikkerhed-og-certificeringer/comptia/cloud-computing-comptia-secure-cloud-professional-cscp/</t>
  </si>
  <si>
    <t>JavaScript, Java</t>
  </si>
  <si>
    <t>Oracle Java SE 8 programmering</t>
  </si>
  <si>
    <t>https://nyledige.dk/kurser/web-programmering-og-grafisk-design/oracle-java-se-8-programmering-oracle-certified-professional/</t>
  </si>
  <si>
    <t>.net</t>
  </si>
  <si>
    <t>App-udvikling med Xamarin</t>
  </si>
  <si>
    <t>https://nyledige.dk/kurser/web-programmering-og-grafisk-design/webudvikling-for-begyndere/</t>
  </si>
  <si>
    <t>Webudvikling for begyndere</t>
  </si>
  <si>
    <t>Linux</t>
  </si>
  <si>
    <t>Videregående Linux</t>
  </si>
  <si>
    <t>https://nyledige.dk/kurser/systemadministration-it-sikkerhed-og-certificeringer/comptia/videregaaende-linux/</t>
  </si>
  <si>
    <t>HK</t>
  </si>
  <si>
    <t>bæredygtighed, madspild, økologi</t>
  </si>
  <si>
    <t>Bæredygtighed i storkøkkener</t>
  </si>
  <si>
    <t>Plantefars i professionelle køkkener</t>
  </si>
  <si>
    <t>Mere grønt i kendte retter i professionelle køkkener</t>
  </si>
  <si>
    <t>Grønt smørrebrød i professionelle køkkener</t>
  </si>
  <si>
    <t>Bælgfrugters tilberedning, konsistens og smag</t>
  </si>
  <si>
    <t>FTFa kost- og ernæringsforbud</t>
  </si>
  <si>
    <t>rehabiliterende tilgang, udføre omsorgsopgaver - tiltænkt ledige der er helt nye i faget, der har behov for viden for at kvalificere sig til jobbet</t>
  </si>
  <si>
    <t>Intro til arbejde på plejecentre og i hjemmepleje | UddannelsesGuiden (ug.dk)</t>
  </si>
  <si>
    <t>Styrk klasseledelse, didaktik og formidling i undervisningen. Relevant for faglærere, der ikke er vant til at undervise</t>
  </si>
  <si>
    <t>Undervisnings­planlægning og didaktik -</t>
  </si>
  <si>
    <t xml:space="preserve">Ikke alle elever har mulighed for at udvikle et nuanceret fagsprog - det kan kurset hjælpe med ved at styrke både sprogstimulering og bedre samarbejde med både elever og kolleger. </t>
  </si>
  <si>
    <t xml:space="preserve">Sprogudviklende undervisning og co-teaching </t>
  </si>
  <si>
    <t>Sprogudviklende undervisning og co-teaching - Københavns Professionshøjskole (kp.dk)</t>
  </si>
  <si>
    <t>Styrke det pædagogiske fokus indenfor specialområdet</t>
  </si>
  <si>
    <t xml:space="preserve">Læring, kontakt og trivsel </t>
  </si>
  <si>
    <t>Specialpædagogik, PD | UddannelsesGuiden (ug.dk)</t>
  </si>
  <si>
    <t>Konflikthåndtering for pædagoger</t>
  </si>
  <si>
    <t xml:space="preserve">Coaching og Konflikthåndtering </t>
  </si>
  <si>
    <t>Coaching og Konflikthåndtering | 6 ugers kursus | Itucation</t>
  </si>
  <si>
    <t>Opnå kompetencer til at stå i spidsen for og vejlede kolleger om udvikling af naturfagsundervisningen på din skole</t>
  </si>
  <si>
    <t xml:space="preserve">Faglig vejledning i skolen - naturfagsvejledere </t>
  </si>
  <si>
    <t>Naturfagsvejleder - Københavns Professionshøjskole (kp.dk)</t>
  </si>
  <si>
    <t>Lær at analysere, vurdere og føre an i udvikling af skolens naturfaglige kultur</t>
  </si>
  <si>
    <t xml:space="preserve">Skolens naturfaglige kultur </t>
  </si>
  <si>
    <t>Lærernes a-kasse reg.pos</t>
  </si>
  <si>
    <t>AutoCad</t>
  </si>
  <si>
    <t>AutoCAD: Grundlæggende og Videregående
- 2D Design med AutoCAD</t>
  </si>
  <si>
    <t>https://cadskolen.dk/kurser/kurser-for-ledige/autocad/grundlaeggende-og-videregaaende-autocad/</t>
  </si>
  <si>
    <t>Revit Architecture
- Basis og Videregående</t>
  </si>
  <si>
    <t>https://cadskolen.dk/kurser/kurser-for-ledige/revit/revit-architecture/</t>
  </si>
  <si>
    <t>Revit kursus 6 uger + 1 års E-learning adgang</t>
  </si>
  <si>
    <t>https://www.nti-group.com/dk/nti-catalog/course/revit-architecture-kursus-for-ledige/</t>
  </si>
  <si>
    <t>MagiCAD til Revit kursus 6 uger + 1 års E-learning adgang</t>
  </si>
  <si>
    <t>https://www.nti-group.com/dk/nti-catalog/course/kurser-for-ledige-magicad-pa-revit-ventilation-vvs/</t>
  </si>
  <si>
    <t>Kort- og landmålingstekniker</t>
  </si>
  <si>
    <t>Grundlæggende programmering med C# Inkl. ASP.NET Core MVC</t>
  </si>
  <si>
    <t>https://www.itucation.dk/kurser-for-ledige/asp-net-mvc-5-programmering/</t>
  </si>
  <si>
    <t>Java</t>
  </si>
  <si>
    <t>Python Programmering – Fra Grundlæggende til Avanceret</t>
  </si>
  <si>
    <t>CSS, JavaScript</t>
  </si>
  <si>
    <t>Teknisk landsforbund</t>
  </si>
  <si>
    <t>Elektriker</t>
  </si>
  <si>
    <t>Kabelmontør - overdragelse</t>
  </si>
  <si>
    <t>Arbejdsulykker og adfærd i nødsituationer</t>
  </si>
  <si>
    <t>Klejnsmed</t>
  </si>
  <si>
    <t>Rørmontage vandinstallationer forberedende</t>
  </si>
  <si>
    <t>Sikkerhedseftersyn anhuggergrej/udskifteligt udst.</t>
  </si>
  <si>
    <t>TIG-svejs-stumps uleg plade</t>
  </si>
  <si>
    <t>TIG-svejs-stumps uleg rør pos PA-PC</t>
  </si>
  <si>
    <t>TIG-svejsning proces 141</t>
  </si>
  <si>
    <t>Vejen som arbejdsplads - Certifikat</t>
  </si>
  <si>
    <t>Brandforanstaltninger v. gnistproducerende værktøj</t>
  </si>
  <si>
    <t>Lys b svejs-stumps plade pos PA-PF</t>
  </si>
  <si>
    <t>Lys b svejs-stumps rør alle pos</t>
  </si>
  <si>
    <t>Lysbuesvejsning</t>
  </si>
  <si>
    <t>Materialelære, stål</t>
  </si>
  <si>
    <t>Gassvejsning af stumpsømme - rør P 311, EN 287-1</t>
  </si>
  <si>
    <t>Gassvejsning af stumpsømme - rør proces 311</t>
  </si>
  <si>
    <t>Gassvejsning proces 311</t>
  </si>
  <si>
    <t>Pers. sikkerhed v arbejde med epoxy og isocyanater</t>
  </si>
  <si>
    <t>GMP, SOP, ISO, Validering, Kvalitet</t>
  </si>
  <si>
    <t xml:space="preserve">Betjening af robotter, sikkerhed, programmering, </t>
  </si>
  <si>
    <t>Robotbetjening for operatører</t>
  </si>
  <si>
    <t>https://www.ug.dk/uddannelser/arbejdsmarkedsuddannelseramu/industriensarbejdsmarkedsuddannelser/betjening-af-2</t>
  </si>
  <si>
    <t>Kommunikation, konflikthåndtering, personlig udvikling</t>
  </si>
  <si>
    <t>Personlig udvikling til arbejde og uddannelse</t>
  </si>
  <si>
    <t>https://www.ug.dk/uddannelser/arbejdsmarkedsuddannelseramu/tvaerfagligeomraade/faelleskataloget/personlig-udvikling-til-arbejde-og-uddannelse</t>
  </si>
  <si>
    <t>Samarbejde , effektivisering, observere, overvåge</t>
  </si>
  <si>
    <t>https://voksenuddannelse.dk/soeg/uddannelser/amu/filtrering/kurs?searchString=proces&amp;hold=true&amp;tilmeldingsfrist=true&amp;subject_code=47291&amp;level=-&amp;type=amu</t>
  </si>
  <si>
    <t>Vurdering, udvælgelse, af forskellige typer emballage, håndtering af emballage</t>
  </si>
  <si>
    <t>https://www.ug.dk/uddannelser/arbejdsmarkedsuddannelseramu/industriensarbejdsmarkedsuddannelser/produktion-og-teknik-i-procesindustrien/anvendelse-af-emballage-operatoerer</t>
  </si>
  <si>
    <t>Anvdelse af og fejlfinding af udstyr, teknisk dokumentation</t>
  </si>
  <si>
    <t>https://www.ug.dk/uddannelser/arbejdsmarkedsuddannelseramu/industriensarbejdsmarkedsuddannelser/produktion-og-teknik-i-procesindustrien/operatoer-vedligehold-procesmaaleudstyr</t>
  </si>
  <si>
    <t>Planlægning, problemløsning, forbedringer</t>
  </si>
  <si>
    <t>Tavlemøder </t>
  </si>
  <si>
    <t>https://www.ug.dk/uddannelser/arbejdsmarkedsuddannelseramu/industriensarbejdsmarkedsuddannelser/arbejdets-organisering-ved-produktion-i-industrien/tavlemoeder</t>
  </si>
  <si>
    <t>Viden om procesanlæg, instruktion, sikkerhed</t>
  </si>
  <si>
    <t>https://www.ug.dk/uddannelser/arbejdsmarkedsuddannelseramu/industriensarbejdsmarkedsuddannelser/produktion-og-teknik-i-procesindustrien/instruktion-og-oplaering-paa-procesanlaeg</t>
  </si>
  <si>
    <t>Betjening og aflæsning af måleudstyr, registrering af procesdata</t>
  </si>
  <si>
    <t>https://www.ug.dk/uddannelser/arbejdsmarkedsuddannelseramu/industriensarbejdsmarkedsuddannelser/produktion-og-teknik-i-procesindustrien/anvendelse-af-lokalvisende-procesmaaleudstyr</t>
  </si>
  <si>
    <t>Bæredygtig adfærd, genanvendelse</t>
  </si>
  <si>
    <t>Bæredygtig produktion</t>
  </si>
  <si>
    <t>https://www.ug.dk/uddannelser/arbejdsmarkedsuddannelseramu/industriensarbejdsmarkedsuddannelser/arbejdets-organisering-ved-produktion-i-industrien/baeredygtig-produktion</t>
  </si>
  <si>
    <t>Grundlæggende færdigheder i matematik</t>
  </si>
  <si>
    <t>https://www.ug.dk/uddannelser/arbejdsmarkedsuddannelseramu/tvaerfagligeomraade/obligatorisk-faelleskatalog/grundlaeggende-faglig-regning</t>
  </si>
  <si>
    <t xml:space="preserve">Industriel produktion </t>
  </si>
  <si>
    <t xml:space="preserve"> Teknisk forståelse, CNC programmering, tegningsforståelse, CNC maskiner, Mazak, Fræsning, CNC drejning, CNC fræsning</t>
  </si>
  <si>
    <t>Du kan importere 3D CAD-konstruktioner (partsfiler) til CAM-system. Du kan ud fra max. 3 valgte akser vælge korrekte bearbejdningsmønstre/data samt fremstille og afprøve enkle 3D volumenmodeller på en CNC maskine.</t>
  </si>
  <si>
    <t>CAM fræsning (3D)</t>
  </si>
  <si>
    <t>https://voksenuddannelse.dk/soeg/uddannelser/amu/filtrering/kurs?subject_code=47445&amp;level=-&amp;type=amu&amp;titel=CAM%20fr%C3%A6sning%20(3D)&amp;tilmeldingsfrist=true</t>
  </si>
  <si>
    <t>Du lærer at lave og justere emnegeometrier i CAM-systemet samt generere værktøjsbaner til CNC drejning og c-akse bearbejdning. Du lærer også at simulere CNC bearbejdning på PC.</t>
  </si>
  <si>
    <t>CAM drejning</t>
  </si>
  <si>
    <t>https://voksenuddannelse.dk/soeg/uddannelser/amu/filtrering/kurs?subject_code=47440&amp;level=-&amp;type=amu&amp;titel=CAM%20drejning&amp;tilmeldingsfrist=true</t>
  </si>
  <si>
    <t>Du lærer at anvende CAD tegneprogrammets basale funktioner, lave og målsætte arbejdstegninger i 2D ud fra 3D solider samt at konstruere en given assembly bestående af 2-4 parter. Du lærer også at importere standardkomponenter fra toolbox/content center og fremstille og målsætte arbejdstegning af en assembly inkl. stykliste og positionsnumre.</t>
  </si>
  <si>
    <t>Grundlæggende CAD, Solid Works</t>
  </si>
  <si>
    <t>https://voksenuddannelse.dk/soeg/uddannelser/amu/filtrering/kurs?subject_code=48926&amp;level=-&amp;type=amu&amp;titel=Grundl%C3%A6ggende%20CAD&amp;tilmeldingsfrist=true</t>
  </si>
  <si>
    <t>Vedligeholdelse, Reperationer, teknisk
forståelse</t>
  </si>
  <si>
    <t>Indeklima og ventilationsanlæg, 
ejendomsservice</t>
  </si>
  <si>
    <t>https://www.ug.dk/search/48582</t>
  </si>
  <si>
    <t>Miljø-og energioptimering 1, ejendomsservice</t>
  </si>
  <si>
    <t>https://www.ug.dk/search/48580</t>
  </si>
  <si>
    <t>Miljø-og energioptimering 2, ejendomsservice</t>
  </si>
  <si>
    <t>https://www.ug.dk/search/48581</t>
  </si>
  <si>
    <t>servicetekniker, rengøring og ejendomsservice</t>
  </si>
  <si>
    <t>Ejendommens installationer, ejendomsservuce</t>
  </si>
  <si>
    <t>https://www.ug.dk/search/48575</t>
  </si>
  <si>
    <t>Drift af varmeanlæg, ejendomsservice</t>
  </si>
  <si>
    <t>https://www.ug.dk/search/48579</t>
  </si>
  <si>
    <t>Vedligeholdelse, teknisk forståelse, Pleje
af grønne områder</t>
  </si>
  <si>
    <t>Affaldshåndtering, ejendomsservice
modul 1</t>
  </si>
  <si>
    <t>https://www.ug.dk/search/20801</t>
  </si>
  <si>
    <t>Affaldshåndtering, ejendomsservice
modul 2</t>
  </si>
  <si>
    <t>https://www.ug.dk/search/20802</t>
  </si>
  <si>
    <t>AI, RPA, automatisering og sotfwareoptimering af processer</t>
  </si>
  <si>
    <t>AI-systemer til merkantile arbejdsopgaver, basal</t>
  </si>
  <si>
    <t> 21985</t>
  </si>
  <si>
    <t>AI i trykt og digital produktion</t>
  </si>
  <si>
    <t> 22022</t>
  </si>
  <si>
    <t>https://www.ug.dk/uddannelser/arbejdsmarkedsuddannelseramu/handeladministrationkommunikationogledelse/produktion-af-kommunikations-og-medieprodukter/ai-i-trykt-og-digital-produktion</t>
  </si>
  <si>
    <t>Introduktion til RPA i administrative funktioner</t>
  </si>
  <si>
    <t>https://www.ug.dk/uddannelser/arbejdsmarkedsuddannelseramu/handeladministrationkommunikationogledelse/administration/introduktion-til-rpa-i-administrative-funktioner</t>
  </si>
  <si>
    <t>Afdækning af administrative processer til RPA</t>
  </si>
  <si>
    <t>https://www.ug.dk/uddannelser/arbejdsmarkedsuddannelseramu/handeladministrationkommunikationogledelse/administration/afdaekning-af-administrative-processer-til-rpa</t>
  </si>
  <si>
    <t>Udvikling af administrative processer med RPA</t>
  </si>
  <si>
    <t>https://www.ug.dk/uddannelser/arbejdsmarkedsuddannelseramu/handeladministrationkommunikationogledelse/administration/udvikling-af-administrative-processer-med-rpa</t>
  </si>
  <si>
    <t>Syn af boliger</t>
  </si>
  <si>
    <t>https://www.ug.dk/uddannelser/arbejdsmarkedsuddannelseramu/serviceerhvervene/ejendomsservice/syn-af-boliger-ejendomsservice</t>
  </si>
  <si>
    <t>Ejendommens drift, forebyg skader og eftersyn</t>
  </si>
  <si>
    <t>https://www.ug.dk/uddannelser/arbejdsmarkedsuddannelseramu/serviceerhvervene/ejendomsservice/ejendomsdrift-forebyggelse-af-skader-og-eftersyn</t>
  </si>
  <si>
    <t>Skadedyr i ejendomme</t>
  </si>
  <si>
    <t>Brandforanstaltning ved ukrudtsbrænding</t>
  </si>
  <si>
    <t>https://www.ug.dk/uddannelser/arbejdsmarkedsuddannelseramu/mejeriogjordbrug/etablering-og-pleje-af-groenne-omraader-og-anlaeg/brandforanstaltning-ved-ukrudtsbraending</t>
  </si>
  <si>
    <t>Vagtarbejde, konflikthåndtering</t>
  </si>
  <si>
    <t xml:space="preserve">Basisuddannelse for P-vagter </t>
  </si>
  <si>
    <t>Kloakrørlægger</t>
  </si>
  <si>
    <t>Kloakarbejde, rørlæggerbevis, Kloak 1</t>
  </si>
  <si>
    <t>Sikkerhed ved arbejde med epoxy og isocyanater</t>
  </si>
  <si>
    <t>https://www.ug.dk/uddannelser/arbejdsmarkedsuddannelseramu/industriensarbejdsmarkedsuddannelser/overfladebehandling-3</t>
  </si>
  <si>
    <t>Kloakarbejde, rørlæggerbevis, Kloak 2</t>
  </si>
  <si>
    <t>Sikkerhed ved arbejde med asbest</t>
  </si>
  <si>
    <t>https://www.ug.dk/uddannelser/arbejdsmarkedsuddannelseramu/byggeanlaegogindustri/bygge-og-anlaegsopgaver-i-lettere-materialer/pcb-haandtering-fjernelse-og-bortskaffelse</t>
  </si>
  <si>
    <t>Kloakarbejde, rørlæggerbevis, Kloak 3</t>
  </si>
  <si>
    <t>Sikkerhed ved arbejde med PCB</t>
  </si>
  <si>
    <t>https://www.ug.dk/uddannelser/arbejdsmarkedsuddannelseramu/byggeanlaegogindustri/diamantskaering-nedrivning-og-ressourcehaandtering/sikkerhed-ved-arbejde-med-asbestholdige-materialer</t>
  </si>
  <si>
    <t>Kloakarbejde, rørlæggerbevis, Kloak 4</t>
  </si>
  <si>
    <t>VSA</t>
  </si>
  <si>
    <t>Kloakarbejde, rørlæggerbevis, Kloak 5</t>
  </si>
  <si>
    <t>Brandforanstaltninger ved gnistproducerende værktøj</t>
  </si>
  <si>
    <t>https://www.ug.dk/uddannelser/arbejdsmarkedsuddannelseramu/byggeanlaegogindustri/bygge-og-anlaegsopgaver-i-lettere-materialer/brandforanstaltninger-v-gnistproducerende-vaerktoej</t>
  </si>
  <si>
    <t>Beskæring af træer og buske 1</t>
  </si>
  <si>
    <t>Beskæring af træer og buske 2</t>
  </si>
  <si>
    <t>Grønne anlæg</t>
  </si>
  <si>
    <t>https://www.ug.dk/uddannelser/arbejdsmarkedsuddannelseramu/mejeriogjordbrug/etablering-og-pleje-af-groenne-omraader-og-anlaeg/groenne-anlaeg-planlaegning-af-plejeopgaver</t>
  </si>
  <si>
    <t>Ukrudtsbekæmpelse uden kemi</t>
  </si>
  <si>
    <t>https://www.ug.dk/uddannelser/arbejdsmarkedsuddannelseramu/mejeriogjordbrug/etablering-og-pleje-af-groenne-omraader-og-anlaeg/ukrudtbekaempelse-uden-kemi</t>
  </si>
  <si>
    <t>Indretning og vedligeholdelse af legepladser</t>
  </si>
  <si>
    <t>https://www.ug.dk/uddannelser/arbejdsmarkedsuddannelseramu/serviceerhvervene/ejendomsservice/indretning-og-0</t>
  </si>
  <si>
    <t>Next</t>
  </si>
  <si>
    <t>Kompetencer til til planlægning, gennemførelse og evaluering af undervisning</t>
  </si>
  <si>
    <t>Almen undervisningskompetence</t>
  </si>
  <si>
    <t>Enkeltfag</t>
  </si>
  <si>
    <t>https://www2.phabsalon.dk/studienet/min-uddannelse/laereruddannelsen/uddannelsens-opbygning-lu13/laererens-grundfaglighed/almen-undervisningskompetence/</t>
  </si>
  <si>
    <t>Kommunikationsværktøjer i en praktisk og moderne sammenhæng, som kan relateres til konkrete arbejdsopgaver i interaktion med teknologi</t>
  </si>
  <si>
    <t>Kommunikation i praksis, inklusiv ChatGPT og kunstig intelligens (AI)</t>
  </si>
  <si>
    <t>https://nyledige.dk/kurser/ledelse-projektledelse-og-kommunikation/kommunikation-i-praksis-inklusiv-chatgpt-og-kunstig-intelligens-ai/</t>
  </si>
  <si>
    <t>Kompetencer til at arbejde som lastbilchauffør</t>
  </si>
  <si>
    <t>Certifikat til at varetage jobbet som truckfører</t>
  </si>
  <si>
    <t>Kompetencer til at arbejde som buschauffør</t>
  </si>
  <si>
    <t>Personbefordring med bud</t>
  </si>
  <si>
    <t>Introduktion til offentlig servicetrafik med liftbil/trappemaskin</t>
  </si>
  <si>
    <t>Introduktion til offentlig servicetrafik</t>
  </si>
  <si>
    <t>Kompetencer for anvendelse af tegneprogrammet Revit</t>
  </si>
  <si>
    <t>https://cadskolen.dk/kurser/kurser-for-ledige/revit/revit-architecture/#RACGR_VID-1710-110324-MBK-DA</t>
  </si>
  <si>
    <t>Kompetencer for anvendelse af tegneprogrammet AutoCAD</t>
  </si>
  <si>
    <t>AutoCAD</t>
  </si>
  <si>
    <t>https://cadskolen.dk/kurser/kurser-for-ledige/autocad/</t>
  </si>
  <si>
    <t>Kompetencer til at kunne foretage en miljøvurdering i forhold til de anvendte materialer og byggeprocesser.</t>
  </si>
  <si>
    <t>Bæredygtighed og cirkulær økonomi i byggeriet</t>
  </si>
  <si>
    <t>Kompetencer til at arbejde med virksomheders samfundsansvar og samspil med omverdenen</t>
  </si>
  <si>
    <t>https://www.ug.dk/uddannelser/akademiuddannelser/serviceprodit/akademiuddannelsen-i-miljoeteknologi/csr-og-cirkulaer-oekonomi-akademiuddannelsen-i-miljoeteknologi</t>
  </si>
  <si>
    <t>Kompetencer til at programmere med Python</t>
  </si>
  <si>
    <t xml:space="preserve">Kompetencer til at anvende programmet Adobe After Effects </t>
  </si>
  <si>
    <t xml:space="preserve">Motion Designer Uddannelsen </t>
  </si>
  <si>
    <t>https://www.northcreative.dk/motion-designer-uddannelsen?gclid=CjwKCAiA29auBhBxEiwAnKcSqncx_N0lvv2bes0uHJ3ZpeKzxg4RqgYaHdrbI3G-xLRquG__J7lAshoC_sQQAvD_BwE</t>
  </si>
  <si>
    <t>Kompetencer til at anvende og implementere den internationale standard ISO 27001</t>
  </si>
  <si>
    <t>GDPR – ISO 27001 inkl. Persondataforordningen</t>
  </si>
  <si>
    <t xml:space="preserve"> Lønbogholderi</t>
  </si>
  <si>
    <t>Løn &amp; Personalejura inkl. HR, Lønsystemer &amp; MS Office</t>
  </si>
  <si>
    <t>https://www.itucation.dk/kurser-for-ledige/loen-personalejura-inkl-hr-loensystemer-ms-office/</t>
  </si>
  <si>
    <t xml:space="preserve">Kompetencer til at varetage opgaver inden for ejendomsadministration </t>
  </si>
  <si>
    <t xml:space="preserve">Bogholderi </t>
  </si>
  <si>
    <t>Regnskab og bogføring</t>
  </si>
  <si>
    <t>https://nyledige.dk/kurser/oekonomi-administration-og-salg/regnskab-og-bogfoering-med-e-conomic-og-excel/</t>
  </si>
  <si>
    <t>Koncepter og metoder af kvalitetsvalidering</t>
  </si>
  <si>
    <t>https://akademi.pharmait.dk/shop/13-gxp-kurser/8-grundlaeggende-gmp/</t>
  </si>
  <si>
    <t>PRINCE2® Foundation certificering</t>
  </si>
  <si>
    <t>Projektledese</t>
  </si>
  <si>
    <t>https://www.lederne.dk/kompetencecenter/kurser/projektledelse-for-ledige#/none/none</t>
  </si>
  <si>
    <t>Scrum Master</t>
  </si>
  <si>
    <t>https://metier.dk/kursus-uddannelse/scrum-master/</t>
  </si>
  <si>
    <t>Befordring af sygdoms- og alderssvækkede - BAB 2</t>
  </si>
  <si>
    <t>Befordring af fysisk handicappede med trappemaskine</t>
  </si>
  <si>
    <t>Befording af fysisk handicappede med liftbil</t>
  </si>
  <si>
    <t>Frederiksberg reg.pos</t>
  </si>
  <si>
    <t>Egenkontrol, madlavning, rengøring, skabe gode kundeoplevelser, , bestille varer, planlægning af menuer, højt serviceniveau</t>
  </si>
  <si>
    <t>Bestille varer, planlægning af menuer, madlavning</t>
  </si>
  <si>
    <t>Madlavning, bestille varer, køkkenarbejde,varm mad. Dette er store dele af modulets indhold</t>
  </si>
  <si>
    <t>Egenkontrol, madlavning, rengøring. Dette er tre vigtige faktorer på dette modul</t>
  </si>
  <si>
    <t>Madlavning, bestille varer, køkkenarbejdeplanlægning af menuer. Dette er væsentlige dele af modulets indhold</t>
  </si>
  <si>
    <t>Teknisk forståelse, kvalitetssikring, produktionsarbejde og betjening af maskiner</t>
  </si>
  <si>
    <t>Teknisk forståelse, kvalitetssikring, produktionsarbejde og betjening af maskiner. Vigtigt: Der arbejdes også med fermentering</t>
  </si>
  <si>
    <t>Teknisk forståelse, kvalitetssikring, produktionsarbejde og betjening af maskiner. Modulet er vigtigt i Procesindustrien</t>
  </si>
  <si>
    <t>Kørekort C, førekort, EU kvalifikationsbevis</t>
  </si>
  <si>
    <t>Kørekort CE, BE kørekort</t>
  </si>
  <si>
    <t>ADR bevis</t>
  </si>
  <si>
    <t>ADR Grund- og Specialiseringskursus - Tank + Kl. 1</t>
  </si>
  <si>
    <t>https://www.ug.dk/uddannelser/arbejdsmarkedsuddannelseramu/transporterhvervene/vejgodstransport/adr-grund-og-specialiseringskursus-tank-kl-1</t>
  </si>
  <si>
    <t>ADR Grundkursus - Vejtransp. af farl. gods i emb.</t>
  </si>
  <si>
    <t>https://www.ug.dk/uddannelser/arbejdsmarkedsuddannelseramu/transporterhvervene/vejgodstransport/adr-grundkursus-vejtransp-af-farl-gods-i-emb</t>
  </si>
  <si>
    <t xml:space="preserve">Førekort, kvalifikationsbevis </t>
  </si>
  <si>
    <t>Grundlæggende kvalifikation for varebilschauffør</t>
  </si>
  <si>
    <t>https://www.ug.dk/uddannelser/arbejdsmarkedsuddannelseramu/transporterhvervene/vejgodstransport/grundlaeggende-kvalifikation-varebilschauffoer</t>
  </si>
  <si>
    <t>Efteruddannelse for varebilschauffører</t>
  </si>
  <si>
    <t>https://www.ug.dk/uddannelser/arbejdsmarkedsuddannelseramu/transporterhvervene/vejgodstransport/efteruddannelse-varebilschauffoerer</t>
  </si>
  <si>
    <t xml:space="preserve">Førekort, EU kvalifikationsbevis </t>
  </si>
  <si>
    <t>48660 - 48611 - 49741</t>
  </si>
  <si>
    <t>48660 - 48611 - 48466</t>
  </si>
  <si>
    <t>Godstransport med lastbil samt grundl. kval.uddan. -</t>
  </si>
  <si>
    <t>https://www.ug.dk/uddannelser/arbejdsmarkedsuddannelseramu/transporterhvervene/vejgodstransport/godstransport-med-lastbil-samt-grundl-kvaluddan</t>
  </si>
  <si>
    <t>Intensiv grundlæggende kval.uddannelse - lastbil -</t>
  </si>
  <si>
    <t>https://www.ug.dk/uddannelser/arbejdsmarkedsuddannelseramu/transporterhvervene/vejgodstransport/intensiv-grundlaeggende-kvaluddannelse-lastbil</t>
  </si>
  <si>
    <t xml:space="preserve">ADR bevis </t>
  </si>
  <si>
    <t>Sikkerhedsuddannelse ved farligt gods</t>
  </si>
  <si>
    <t>https://www.ug.dk/uddannelser/arbejdsmarkedsuddannelseramu/transporterhvervene/lager-terminal-og-logistik/sikkerhedsuddannelse-ved-farligt-gods</t>
  </si>
  <si>
    <t>Flextrafik, EU kvalifikationsbevis, førekort, chaufførkort, højt serviceniveau, liftvogn</t>
  </si>
  <si>
    <t>Personbefordring med bus</t>
  </si>
  <si>
    <t>Grundlæggende kvalifikationsbevis - bus</t>
  </si>
  <si>
    <t>https://www.ug.dk/uddannelser/arbejdsmarkedsuddannelseramu/transporterhvervene/personbefordring-med-bybus-og-rutebil/grundlaeggende-kvalifikationsbevis-bus</t>
  </si>
  <si>
    <t>Flextrafik, EU kvalifikationsbevis, førekort, chaufførkort til Taxa, højt serviceniveau, liftvogn</t>
  </si>
  <si>
    <t>Kvalifikation til persontransport i mindre køretøj</t>
  </si>
  <si>
    <t>Direkte prøve gaffeltruckcertifikat A eller B -</t>
  </si>
  <si>
    <t>https://www.ug.dk/uddannelser/arbejdsmarkedsuddannelseramu/transporterhvervene/lager-terminal-og-logistik/direkte-proeve-gaffeltruckcertifikat-eller-b</t>
  </si>
  <si>
    <t>Flekstrafik, Førekort, Højt serviceniveau</t>
  </si>
  <si>
    <t>Trafikselskabet, kundeservice og billettering</t>
  </si>
  <si>
    <t>https://www.ug.dk/uddannelser/arbejdsmarkedsuddannelseramu/transporterhvervene/personbefordring-med-bybus-og-rutebil/trafikselskabet-kundeservice-og-billettering</t>
  </si>
  <si>
    <t>Rutebuschauffør</t>
  </si>
  <si>
    <t>Flekstrafik, Førekort, Højt serviceniveau, BAB 1, Befordring af bevægelseshæmmede</t>
  </si>
  <si>
    <t>Befordring af sygdoms- og alderssvækkede pas.</t>
  </si>
  <si>
    <t>Flekstrafik, Førekort, Højt serviceniveau, BAB 1, Befordring af bevægelseshæmmede,Liftvogn</t>
  </si>
  <si>
    <t>Befordring af fysisk handikappede med liftbil</t>
  </si>
  <si>
    <t>Flekstrafik, Førekort, Højt serviceniveau, BAB 1, Befordring af bevægelseshæmmede,Liftvogn, Trappemaskine</t>
  </si>
  <si>
    <t>Befordring af fysisk handicappede med trappemaskin</t>
  </si>
  <si>
    <t>Ajourf. af chauffører i offentlig servicetrafik</t>
  </si>
  <si>
    <t>Førekort, EU Kvalifikationsbevis, EU bevis</t>
  </si>
  <si>
    <t>Forebyggelse af uheld for erhvervschauffører</t>
  </si>
  <si>
    <t>https://www.ug.dk/uddannelser/arbejdsmarkedsuddannelseramu/transporterhvervene/vejgodstransport/forebyggelse-af-uheld-erhvervschauffoerer</t>
  </si>
  <si>
    <t>Køreteknik for erhvervschauffører - Ajourføring</t>
  </si>
  <si>
    <t xml:space="preserve">EU Kvalifikationsbevis, Førekort, Højt serviceniveau </t>
  </si>
  <si>
    <t>EU-efteruddannelse for buschauffører - obl. Del</t>
  </si>
  <si>
    <t>https://www.ug.dk/uddannelser/arbejdsmarkedsuddannelseramu/transporterhvervene/personbefordring-med-bybus-og-rutebil/eu-efteruddannelse-buschauffoerer-obl-del</t>
  </si>
  <si>
    <t>Ajourføring for rutebuschauffører</t>
  </si>
  <si>
    <t>https://www.ug.dk/uddannelser/arbejdsmarkedsuddannelseramu/transporterhvervene/personbefordring-med-bybus-og-rutebil/ajourfoering-rutebuschauffoerer</t>
  </si>
  <si>
    <t>Ajourføring for buschauffører i OST/Flextrafik</t>
  </si>
  <si>
    <t>https://www.ug.dk/uddannelser/arbejdsmarkedsuddannelseramu/transporterhvervene/personbefordring-med-bybus-og-rutebil/ajourfoering-buschauffoerer-i-ostflextrafik</t>
  </si>
  <si>
    <t>DEKRA</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</si>
  <si>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</si>
  <si>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Metal</t>
  </si>
  <si>
    <t>Chauffør, dyretransport</t>
  </si>
  <si>
    <t>Offshorearbejder</t>
  </si>
  <si>
    <t>Operation of Avanti Service Lift Model Dolphin &amp; Beluga</t>
  </si>
  <si>
    <t>Rengøringstekniker</t>
  </si>
  <si>
    <t>Rengøringsproces og metode</t>
  </si>
  <si>
    <t>Rengøring af boligtekstiler</t>
  </si>
  <si>
    <t>Olie- og polishbehandlede gulve</t>
  </si>
  <si>
    <t>Drift af varmeanlæg</t>
  </si>
  <si>
    <t>Miljø- og energioptimering 1</t>
  </si>
  <si>
    <t>Miljø- og energioptimering 2</t>
  </si>
  <si>
    <t>Indeklima og ventilationsanlæg</t>
  </si>
  <si>
    <t>Affaldshåndtering, ejendomsservice</t>
  </si>
  <si>
    <t>Borger med misbrugsproblemer</t>
  </si>
  <si>
    <t>Tryghedsskabende aktiviteter</t>
  </si>
  <si>
    <t>Fællesvaskerier og hvidevarer</t>
  </si>
  <si>
    <t>Ejendomsdrift, forebyggelse af skader og eftersyn</t>
  </si>
  <si>
    <t>Byggesagsforløb</t>
  </si>
  <si>
    <t>Ejendomsdrift, budgettering</t>
  </si>
  <si>
    <t>Ejendommens installationer</t>
  </si>
  <si>
    <t>Betjening af udendørs maskiner</t>
  </si>
  <si>
    <t>El-låse og overvågning</t>
  </si>
  <si>
    <t>Hånd- og rygsprøjtecertifikat</t>
  </si>
  <si>
    <t>Tysk - fremmedsprog med basat ordforråd</t>
  </si>
  <si>
    <t>E-mail til Jobbrug</t>
  </si>
  <si>
    <t>Konflikthåndtering for salgsmedarbejderene</t>
  </si>
  <si>
    <t>Kundeservice i adm. Funktioner</t>
  </si>
  <si>
    <t>Rådgivning af turister i DK</t>
  </si>
  <si>
    <t>Opstilling og layout i tekst</t>
  </si>
  <si>
    <t>Brug af grafik i tekstbehandlingsprigram</t>
  </si>
  <si>
    <t>Design og automatisering af regneark</t>
  </si>
  <si>
    <t>Jobrelateret brug af styresystem på pc</t>
  </si>
  <si>
    <t>Brug af pc på arbejdspladsen</t>
  </si>
  <si>
    <t>Indskrivning og formatering af mindre tekster</t>
  </si>
  <si>
    <t>Anvendelse af regneark til enkle beregninger</t>
  </si>
  <si>
    <t>Anvendelse af præsentationsbrogrammer</t>
  </si>
  <si>
    <t>Søg og anvend informationer fra internettet</t>
  </si>
  <si>
    <t>Bagning med surdej i køkkenet</t>
  </si>
  <si>
    <t>Ernæringsrigtige retter - trin 1</t>
  </si>
  <si>
    <t>Ernæringsrigtige retter - trin 2</t>
  </si>
  <si>
    <t>Mad til vegetarer og veganere</t>
  </si>
  <si>
    <t>Smagen i centrum</t>
  </si>
  <si>
    <t>Økologi og bæredygtighed i restauranten</t>
  </si>
  <si>
    <t>Jobrelateret fremmedsprog med basalt ordforråd - Tysk</t>
  </si>
  <si>
    <t>Kuvert- og madbrød bagt i restauranten</t>
  </si>
  <si>
    <t>Servering og service i restauranten</t>
  </si>
  <si>
    <t>Vejledning om fødevareallergi</t>
  </si>
  <si>
    <t>Smed</t>
  </si>
  <si>
    <t xml:space="preserve">Anvendelse af LEAN værktøjer i produktionen </t>
  </si>
  <si>
    <t>CNC styr. bearbejdningsmaskiner i smedeindustr.</t>
  </si>
  <si>
    <t>Emnetegning i CAD (introduktion)</t>
  </si>
  <si>
    <t>Intro til digitalisering – i produktionen</t>
  </si>
  <si>
    <t>MAG-svejsning af rustfri stål proces 135 el. 136</t>
  </si>
  <si>
    <t>Produktionshygiejne – operatører fødevareindustri</t>
  </si>
  <si>
    <t xml:space="preserve">Produktionsoptimering for operatører v.h.a. Lean </t>
  </si>
  <si>
    <t xml:space="preserve">Robotbetjening for operatører </t>
  </si>
  <si>
    <t>Systematisk problemløsning for operatører</t>
  </si>
  <si>
    <t>TIG-svejs-stumps tynd rustfri plade</t>
  </si>
  <si>
    <t>Introduktion til TIG, MAG og Lysbuesvejsning</t>
  </si>
  <si>
    <t>Mag-Svejsning proces 135</t>
  </si>
  <si>
    <t>Brandkursus GWO BST</t>
  </si>
  <si>
    <t>Manuel Handling GWO BST</t>
  </si>
  <si>
    <t>Førstehjælp GWO BST</t>
  </si>
  <si>
    <t>Højderedning GWO BST</t>
  </si>
  <si>
    <t>Søredning GWO BST</t>
  </si>
  <si>
    <t>Slinger Signaller GWO SLS</t>
  </si>
  <si>
    <t>Advanced Rescue Training GWO ART</t>
  </si>
  <si>
    <t>Enhanced First Aid GWO EFA</t>
  </si>
  <si>
    <t>GWO Mechanical BTT</t>
  </si>
  <si>
    <t>GWO Electrical BTT</t>
  </si>
  <si>
    <t>GWO Bolt BTT</t>
  </si>
  <si>
    <t>GWO Hydraulic BTT</t>
  </si>
  <si>
    <t>Lift User GWO LU</t>
  </si>
  <si>
    <t>Gaffeltruck certifikat B</t>
  </si>
  <si>
    <t>Teleskoplæsser - certifikat</t>
  </si>
  <si>
    <t>Betjening af personlifte - certifikat</t>
  </si>
  <si>
    <t>Systemstillads offshore</t>
  </si>
  <si>
    <t>Industristillads offshore</t>
  </si>
  <si>
    <t>Anhugning af byrder</t>
  </si>
  <si>
    <t>L-AUS, Arbejde på eller nær ved elektriske installationer</t>
  </si>
  <si>
    <t>GWO Working at Heights Refresher</t>
  </si>
  <si>
    <t>GWP BST Sea Survival Refresher</t>
  </si>
  <si>
    <t>GWO Enhanced first Aid Refresher</t>
  </si>
  <si>
    <t>BOSIET</t>
  </si>
  <si>
    <t>Kabelmontage - overdragelse</t>
  </si>
  <si>
    <t>Kundeservice</t>
  </si>
  <si>
    <t>Kvalitetssikring ved udførsel af elanlæg</t>
  </si>
  <si>
    <t>Køleteknik, Dimensioering af køleanlæg og anvendelse af lovgivning</t>
  </si>
  <si>
    <t>Køleteknik, opbygning og idriftsættelse af køleanlæg</t>
  </si>
  <si>
    <t>Arbejde på eller nær spænding - ajourf. &amp; 1.hjælp</t>
  </si>
  <si>
    <t>Arbejde på eller nær spænding - introduktion</t>
  </si>
  <si>
    <t>Ladestandere til elbiler - installation</t>
  </si>
  <si>
    <t>Hotel og restaurant</t>
  </si>
  <si>
    <t>Bygge- og anlæg</t>
  </si>
  <si>
    <t xml:space="preserve">Type </t>
  </si>
  <si>
    <t xml:space="preserve">Kursustitel </t>
  </si>
  <si>
    <t xml:space="preserve">Stillingsbetegnelse
</t>
  </si>
  <si>
    <t xml:space="preserve">Erhvervsgruppe 
</t>
  </si>
  <si>
    <t xml:space="preserve">Godstransport med lastbil samt grundl. kval.uddan. </t>
  </si>
  <si>
    <t xml:space="preserve">Intensiv grundlæggende kval.uddannelse - lastbil </t>
  </si>
  <si>
    <t>Kode</t>
  </si>
  <si>
    <t>NR.</t>
  </si>
  <si>
    <t>Gæstevejledning om vinens dyrkning &amp; fremstilling</t>
  </si>
  <si>
    <t>Gastronomisk forståelse i vinsammensætning</t>
  </si>
  <si>
    <t>Barista 1: Tilberedning af kaffe, kakao og the</t>
  </si>
  <si>
    <t>Barista 2: Avanceret tilberedning af kaffedrikke</t>
  </si>
  <si>
    <t>Servering ved selskaber og konferencer</t>
  </si>
  <si>
    <t>Servicepakker: Hotel og konferencecenter</t>
  </si>
  <si>
    <t>Tjenerens præsentationsteknikker</t>
  </si>
  <si>
    <r>
      <t xml:space="preserve">Positivliste for den regionale uddannelsespulje for RAR Bornholm, gældende fra 1. oktober 2024 </t>
    </r>
    <r>
      <rPr>
        <b/>
        <sz val="9"/>
        <color theme="0"/>
        <rFont val="Calibri"/>
        <family val="2"/>
        <scheme val="minor"/>
      </rPr>
      <t>(rev jan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</si>
</sst>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2" x14ac:knownFonts="1">
    <font>
      <sz val="10"/>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b/>
      <sz val="14"/>
      <name val="Calibri"/>
      <family val="2"/>
    </font>
    <font>
      <sz val="11"/>
      <color theme="1"/>
      <name val="Calibri"/>
      <family val="2"/>
    </font>
    <font>
      <b/>
      <sz val="9"/>
      <color theme="1"/>
      <name val="Calibri"/>
      <family val="2"/>
      <scheme val="minor"/>
    </font>
    <font>
      <sz val="10"/>
      <color theme="1"/>
      <name val="Calibri"/>
      <family val="2"/>
      <scheme val="minor"/>
    </font>
    <font>
      <sz val="10"/>
      <color rgb="FF9C0006"/>
      <name val="Calibri"/>
      <family val="2"/>
      <scheme val="minor"/>
    </font>
    <font>
      <b/>
      <sz val="9"/>
      <color rgb="FF9C0006"/>
      <name val="Calibri"/>
      <family val="2"/>
      <scheme val="minor"/>
    </font>
    <font>
      <u/>
      <sz val="9"/>
      <color theme="10"/>
      <name val="Calibri"/>
      <family val="2"/>
      <scheme val="minor"/>
    </font>
    <font>
      <sz val="10"/>
      <name val="MS Sans Serif"/>
      <family val="2"/>
    </font>
    <font>
      <sz val="10"/>
      <name val="Calibri"/>
      <family val="2"/>
      <scheme val="minor"/>
    </font>
    <font>
      <u/>
      <sz val="10"/>
      <color theme="10"/>
      <name val="Calibri"/>
      <family val="2"/>
    </font>
    <font>
      <sz val="10"/>
      <color rgb="FF2C363A"/>
      <name val="Calibri"/>
      <family val="2"/>
      <scheme val="minor"/>
    </font>
    <font>
      <sz val="10"/>
      <color rgb="FF000000"/>
      <name val="Calibri"/>
      <family val="2"/>
      <scheme val="minor"/>
    </font>
    <font>
      <sz val="10"/>
      <name val="Arial"/>
      <family val="2"/>
    </font>
    <font>
      <sz val="10"/>
      <name val="Calibri"/>
      <family val="2"/>
    </font>
    <font>
      <u/>
      <sz val="10"/>
      <color theme="10"/>
      <name val="Calibri"/>
      <family val="2"/>
      <scheme val="minor"/>
    </font>
    <font>
      <sz val="10"/>
      <color rgb="FF000403"/>
      <name val="Calibri"/>
      <family val="2"/>
      <scheme val="minor"/>
    </font>
    <font>
      <b/>
      <sz val="10"/>
      <color rgb="FF9C0006"/>
      <name val="Calibri"/>
      <family val="2"/>
      <scheme val="minor"/>
    </font>
    <font>
      <u/>
      <sz val="11"/>
      <color rgb="FF0000FF"/>
      <name val="Calibri"/>
      <family val="2"/>
      <scheme val="minor"/>
    </font>
    <font>
      <u/>
      <sz val="11"/>
      <color rgb="FF0000FF"/>
      <name val="Calibri"/>
      <family val="2"/>
    </font>
    <font>
      <u/>
      <sz val="10"/>
      <color theme="10"/>
      <name val="MS Sans Serif"/>
      <family val="2"/>
    </font>
    <font>
      <u/>
      <sz val="11"/>
      <color theme="10"/>
      <name val="Calibri"/>
      <family val="2"/>
      <scheme val="minor"/>
    </font>
    <font>
      <u/>
      <sz val="11"/>
      <color theme="10"/>
      <name val="Calibri"/>
      <family val="2"/>
    </font>
    <font>
      <sz val="11"/>
      <name val="Calibri"/>
      <family val="2"/>
    </font>
    <font>
      <sz val="9"/>
      <color rgb="FF000000"/>
      <name val="Arial"/>
      <family val="2"/>
    </font>
    <font>
      <sz val="10"/>
      <color rgb="FFFF0000"/>
      <name val="Calibri"/>
      <family val="2"/>
      <scheme val="minor"/>
    </font>
    <font>
      <sz val="10"/>
      <color rgb="FF444444"/>
      <name val="Calibri"/>
      <family val="2"/>
    </font>
    <font>
      <sz val="10"/>
      <color rgb="FF0070C0"/>
      <name val="Calibri"/>
      <family val="2"/>
      <scheme val="minor"/>
    </font>
    <font>
      <sz val="10"/>
      <color rgb="FF030304"/>
      <name val="Calibri"/>
      <family val="2"/>
      <scheme val="minor"/>
    </font>
    <font>
      <sz val="9"/>
      <name val="Arial"/>
      <family val="2"/>
    </font>
    <font>
      <sz val="10"/>
      <color rgb="FF4A4A4A"/>
      <name val="Calibri"/>
      <family val="2"/>
      <scheme val="minor"/>
    </font>
    <font>
      <b/>
      <i/>
      <sz val="10"/>
      <color rgb="FFCC3366"/>
      <name val="Calibri"/>
      <family val="2"/>
      <scheme val="minor"/>
    </font>
    <font>
      <sz val="10"/>
      <color rgb="FFCC3366"/>
      <name val="Calibri"/>
      <family val="2"/>
      <scheme val="minor"/>
    </font>
    <font>
      <sz val="10"/>
      <color rgb="FF333333"/>
      <name val="Calibri"/>
      <family val="2"/>
      <scheme val="minor"/>
    </font>
    <font>
      <sz val="10"/>
      <color theme="1"/>
      <name val="Calibri"/>
      <family val="2"/>
    </font>
    <font>
      <sz val="10"/>
      <color indexed="8"/>
      <name val="Calibri"/>
      <family val="2"/>
    </font>
    <font>
      <u/>
      <sz val="10"/>
      <color indexed="11"/>
      <name val="Calibri"/>
      <family val="2"/>
    </font>
    <font>
      <sz val="11"/>
      <color rgb="FF000000"/>
      <name val="Calibri"/>
      <family val="2"/>
      <scheme val="minor"/>
    </font>
    <font>
      <sz val="10"/>
      <color indexed="8"/>
      <name val="Arial"/>
      <family val="2"/>
    </font>
    <font>
      <sz val="10"/>
      <color rgb="FF000000"/>
      <name val="Calibri"/>
      <family val="2"/>
    </font>
    <font>
      <sz val="10"/>
      <color theme="1"/>
      <name val="Calibri Light"/>
      <family val="2"/>
      <scheme val="major"/>
    </font>
    <font>
      <sz val="10"/>
      <name val="Calibri Light"/>
      <family val="2"/>
      <scheme val="major"/>
    </font>
    <font>
      <sz val="10"/>
      <color rgb="FF000000"/>
      <name val="Calibri Light"/>
      <family val="2"/>
      <scheme val="major"/>
    </font>
    <font>
      <sz val="10"/>
      <color rgb="FF000000"/>
      <name val="Arial"/>
      <family val="2"/>
    </font>
    <font>
      <u/>
      <sz val="10"/>
      <color theme="10"/>
      <name val="Arial"/>
      <family val="2"/>
    </font>
    <font>
      <u/>
      <sz val="10"/>
      <name val="Calibri"/>
      <family val="2"/>
    </font>
    <font>
      <sz val="12"/>
      <color rgb="FF000000"/>
      <name val="Calibri"/>
      <family val="2"/>
      <scheme val="minor"/>
    </font>
    <font>
      <sz val="11"/>
      <name val="Calibri"/>
      <family val="2"/>
      <scheme val="minor"/>
    </font>
    <font>
      <i/>
      <sz val="11"/>
      <color theme="1"/>
      <name val="Calibri"/>
      <family val="2"/>
      <scheme val="minor"/>
    </font>
    <font>
      <sz val="12"/>
      <color theme="1"/>
      <name val="Calibri"/>
      <family val="2"/>
      <scheme val="minor"/>
    </font>
    <font>
      <sz val="10"/>
      <color rgb="FF212121"/>
      <name val="Calibri"/>
      <family val="2"/>
      <scheme val="minor"/>
    </font>
    <font>
      <b/>
      <sz val="10"/>
      <color rgb="FF000000"/>
      <name val="Calibri"/>
      <family val="2"/>
      <scheme val="minor"/>
    </font>
    <font>
      <b/>
      <sz val="10"/>
      <name val="Calibri"/>
      <family val="2"/>
      <scheme val="minor"/>
    </font>
    <font>
      <sz val="10"/>
      <color rgb="FF4E5961"/>
      <name val="Calibri"/>
      <family val="2"/>
      <scheme val="minor"/>
    </font>
    <font>
      <sz val="8"/>
      <color rgb="FF000000"/>
      <name val="Verdana"/>
      <family val="2"/>
    </font>
    <font>
      <b/>
      <sz val="11"/>
      <color theme="0"/>
      <name val="Calibri"/>
      <family val="2"/>
      <scheme val="minor"/>
    </font>
    <font>
      <b/>
      <sz val="14"/>
      <color theme="0"/>
      <name val="Calibri"/>
      <family val="2"/>
      <scheme val="minor"/>
    </font>
    <font>
      <b/>
      <sz val="10"/>
      <color theme="0"/>
      <name val="Calibri"/>
      <family val="2"/>
      <scheme val="minor"/>
    </font>
    <font>
      <b/>
      <sz val="9"/>
      <color theme="0"/>
      <name val="Calibri"/>
      <family val="2"/>
      <scheme val="minor"/>
    </font>
  </fonts>
  <fills count="14">
    <fill>
      <patternFill patternType="none"/>
    </fill>
    <fill>
      <patternFill patternType="gray125"/>
    </fill>
    <fill>
      <patternFill patternType="solid">
        <fgColor rgb="FFFFC7CE"/>
      </patternFill>
    </fill>
    <fill>
      <patternFill patternType="solid">
        <fgColor rgb="FFACB9CA"/>
        <bgColor rgb="FF000000"/>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CC"/>
      </patternFill>
    </fill>
    <fill>
      <patternFill patternType="solid">
        <fgColor theme="6" tint="0.79998168889431442"/>
        <bgColor indexed="65"/>
      </patternFill>
    </fill>
    <fill>
      <patternFill patternType="solid">
        <fgColor theme="0"/>
        <bgColor indexed="64"/>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rgb="FFFFFFF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diagonal/>
    </border>
    <border>
      <left style="thin">
        <color rgb="FFB2B2B2"/>
      </left>
      <right style="thin">
        <color rgb="FFB2B2B2"/>
      </right>
      <top/>
      <bottom style="thin">
        <color rgb="FFB2B2B2"/>
      </bottom>
      <diagonal/>
    </border>
    <border>
      <left style="thin">
        <color indexed="64"/>
      </left>
      <right style="thin">
        <color indexed="64"/>
      </right>
      <top/>
      <bottom/>
      <diagonal/>
    </border>
    <border>
      <left/>
      <right style="medium">
        <color indexed="64"/>
      </right>
      <top/>
      <bottom/>
      <diagonal/>
    </border>
  </borders>
  <cellStyleXfs count="146">
    <xf numFmtId="0" fontId="0" fillId="0" borderId="0">
      <alignment wrapText="1"/>
    </xf>
    <xf numFmtId="0" fontId="3" fillId="2" borderId="0" applyNumberFormat="0" applyBorder="0" applyAlignment="0" applyProtection="0"/>
    <xf numFmtId="0" fontId="10" fillId="0" borderId="0" applyNumberFormat="0" applyFill="0" applyBorder="0" applyAlignment="0" applyProtection="0"/>
    <xf numFmtId="0" fontId="7" fillId="8" borderId="4" applyNumberFormat="0" applyAlignment="0" applyProtection="0"/>
    <xf numFmtId="0" fontId="7" fillId="9" borderId="0" applyNumberFormat="0" applyBorder="0" applyAlignment="0" applyProtection="0"/>
    <xf numFmtId="0" fontId="11" fillId="0" borderId="0"/>
    <xf numFmtId="0" fontId="13" fillId="0" borderId="0" applyNumberFormat="0" applyFill="0" applyBorder="0" applyAlignment="0" applyProtection="0"/>
    <xf numFmtId="0" fontId="2" fillId="0" borderId="0"/>
    <xf numFmtId="0" fontId="16" fillId="0" borderId="0"/>
    <xf numFmtId="0" fontId="11" fillId="0" borderId="0"/>
    <xf numFmtId="0" fontId="2" fillId="0" borderId="0"/>
    <xf numFmtId="0" fontId="2" fillId="0" borderId="0"/>
    <xf numFmtId="0" fontId="11" fillId="0" borderId="0"/>
    <xf numFmtId="0" fontId="2" fillId="0" borderId="0"/>
    <xf numFmtId="0" fontId="2" fillId="0" borderId="0"/>
    <xf numFmtId="0" fontId="23" fillId="0" borderId="0" applyNumberFormat="0" applyFill="0" applyBorder="0" applyAlignment="0" applyProtection="0">
      <alignment vertical="top"/>
      <protection locked="0"/>
    </xf>
    <xf numFmtId="0" fontId="2" fillId="0" borderId="0"/>
    <xf numFmtId="0" fontId="2" fillId="0" borderId="0"/>
    <xf numFmtId="0" fontId="24"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2" fillId="0" borderId="0"/>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16" fillId="0" borderId="0"/>
    <xf numFmtId="9"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9" fontId="16"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41" fillId="0" borderId="0" applyNumberFormat="0" applyFill="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43" fontId="11" fillId="0" borderId="0" applyFont="0" applyFill="0" applyBorder="0" applyAlignment="0" applyProtection="0"/>
  </cellStyleXfs>
  <cellXfs count="222">
    <xf numFmtId="0" fontId="0" fillId="0" borderId="0" xfId="0">
      <alignment wrapText="1"/>
    </xf>
    <xf numFmtId="0" fontId="0" fillId="8" borderId="4" xfId="3" applyFont="1" applyAlignment="1">
      <alignment wrapText="1"/>
    </xf>
    <xf numFmtId="0" fontId="7" fillId="9" borderId="0" xfId="4" applyAlignment="1">
      <alignment wrapText="1"/>
    </xf>
    <xf numFmtId="0" fontId="0" fillId="0" borderId="0" xfId="0">
      <alignment wrapText="1"/>
    </xf>
    <xf numFmtId="0" fontId="4" fillId="3" borderId="1" xfId="0" applyFont="1" applyFill="1" applyBorder="1" applyAlignment="1">
      <alignment vertical="center"/>
    </xf>
    <xf numFmtId="0" fontId="5" fillId="0" borderId="0" xfId="0" applyFont="1" applyFill="1" applyBorder="1">
      <alignment wrapText="1"/>
    </xf>
    <xf numFmtId="0" fontId="5" fillId="0" borderId="1" xfId="0" applyFont="1" applyFill="1" applyBorder="1">
      <alignment wrapText="1"/>
    </xf>
    <xf numFmtId="0" fontId="5" fillId="0" borderId="2" xfId="0" applyFont="1" applyFill="1" applyBorder="1">
      <alignment wrapText="1"/>
    </xf>
    <xf numFmtId="0" fontId="0" fillId="5" borderId="0" xfId="0" applyFill="1">
      <alignment wrapText="1"/>
    </xf>
    <xf numFmtId="0" fontId="3" fillId="2" borderId="0" xfId="1"/>
    <xf numFmtId="0" fontId="0" fillId="7" borderId="0" xfId="0" applyFill="1">
      <alignment wrapText="1"/>
    </xf>
    <xf numFmtId="0" fontId="7" fillId="7" borderId="0" xfId="0" applyFont="1" applyFill="1">
      <alignment wrapText="1"/>
    </xf>
    <xf numFmtId="0" fontId="7" fillId="0" borderId="0" xfId="0" applyFont="1">
      <alignment wrapText="1"/>
    </xf>
    <xf numFmtId="0" fontId="8" fillId="2" borderId="0" xfId="1" applyFont="1"/>
    <xf numFmtId="0" fontId="7" fillId="5" borderId="0" xfId="0" applyFont="1" applyFill="1">
      <alignment wrapText="1"/>
    </xf>
    <xf numFmtId="0" fontId="6" fillId="6" borderId="1" xfId="0" applyFont="1" applyFill="1" applyBorder="1" applyAlignment="1">
      <alignment wrapText="1"/>
    </xf>
    <xf numFmtId="0" fontId="6" fillId="7" borderId="1" xfId="0" applyFont="1" applyFill="1" applyBorder="1">
      <alignment wrapText="1"/>
    </xf>
    <xf numFmtId="0" fontId="6" fillId="4" borderId="1" xfId="0" applyFont="1" applyFill="1" applyBorder="1" applyAlignment="1">
      <alignment wrapText="1"/>
    </xf>
    <xf numFmtId="0" fontId="7" fillId="0" borderId="0" xfId="0" applyFont="1" applyFill="1">
      <alignment wrapText="1"/>
    </xf>
    <xf numFmtId="0" fontId="7" fillId="0" borderId="0" xfId="0" applyFont="1" applyAlignment="1">
      <alignment wrapText="1"/>
    </xf>
    <xf numFmtId="0" fontId="0" fillId="0" borderId="0" xfId="0" applyAlignment="1">
      <alignment wrapText="1"/>
    </xf>
    <xf numFmtId="0" fontId="10" fillId="0" borderId="0" xfId="2"/>
    <xf numFmtId="0" fontId="7" fillId="8" borderId="4" xfId="3" applyFont="1" applyAlignment="1">
      <alignment wrapText="1"/>
    </xf>
    <xf numFmtId="0" fontId="0" fillId="0" borderId="0" xfId="0">
      <alignment wrapText="1"/>
    </xf>
    <xf numFmtId="0" fontId="0" fillId="0" borderId="0" xfId="0" applyFont="1">
      <alignment wrapText="1"/>
    </xf>
    <xf numFmtId="0" fontId="20" fillId="2" borderId="1" xfId="1" applyFont="1" applyBorder="1"/>
    <xf numFmtId="0" fontId="15" fillId="10" borderId="1" xfId="0" applyFont="1" applyFill="1" applyBorder="1" applyAlignment="1">
      <alignment vertical="center" wrapText="1"/>
    </xf>
    <xf numFmtId="0" fontId="12" fillId="10" borderId="1" xfId="5" applyFont="1" applyFill="1" applyBorder="1" applyAlignment="1">
      <alignment vertical="center" wrapText="1"/>
    </xf>
    <xf numFmtId="0" fontId="0" fillId="0" borderId="0" xfId="0" applyAlignment="1"/>
    <xf numFmtId="0" fontId="12" fillId="10" borderId="1" xfId="0" applyFont="1" applyFill="1" applyBorder="1" applyAlignment="1">
      <alignment wrapText="1"/>
    </xf>
    <xf numFmtId="0" fontId="12" fillId="10" borderId="1" xfId="0" applyFont="1" applyFill="1" applyBorder="1" applyAlignment="1"/>
    <xf numFmtId="0" fontId="12" fillId="10" borderId="1" xfId="0" applyFont="1" applyFill="1" applyBorder="1" applyAlignment="1">
      <alignment horizontal="right"/>
    </xf>
    <xf numFmtId="0" fontId="12" fillId="10" borderId="1" xfId="0" applyFont="1" applyFill="1" applyBorder="1" applyAlignment="1">
      <alignment horizontal="center"/>
    </xf>
    <xf numFmtId="0" fontId="0" fillId="10" borderId="1" xfId="0" applyFill="1" applyBorder="1" applyAlignment="1"/>
    <xf numFmtId="0" fontId="0" fillId="10" borderId="1" xfId="0" applyFill="1" applyBorder="1" applyAlignment="1">
      <alignment wrapText="1"/>
    </xf>
    <xf numFmtId="0" fontId="0" fillId="10" borderId="1" xfId="0" applyFill="1" applyBorder="1" applyAlignment="1">
      <alignment horizontal="right"/>
    </xf>
    <xf numFmtId="0" fontId="7" fillId="0" borderId="1" xfId="0" applyFont="1" applyBorder="1">
      <alignment wrapText="1"/>
    </xf>
    <xf numFmtId="0" fontId="7" fillId="7" borderId="1" xfId="0" applyFont="1" applyFill="1" applyBorder="1">
      <alignment wrapText="1"/>
    </xf>
    <xf numFmtId="0" fontId="8" fillId="2" borderId="1" xfId="1" applyFont="1" applyBorder="1"/>
    <xf numFmtId="0" fontId="12" fillId="11" borderId="1" xfId="0" applyFont="1" applyFill="1" applyBorder="1" applyAlignment="1"/>
    <xf numFmtId="49" fontId="38" fillId="10" borderId="1" xfId="0" applyNumberFormat="1" applyFont="1" applyFill="1" applyBorder="1" applyAlignment="1"/>
    <xf numFmtId="49" fontId="38" fillId="10" borderId="1" xfId="0" applyNumberFormat="1" applyFont="1" applyFill="1" applyBorder="1" applyAlignment="1">
      <alignment wrapText="1"/>
    </xf>
    <xf numFmtId="49" fontId="37" fillId="10" borderId="1" xfId="0" applyNumberFormat="1" applyFont="1" applyFill="1" applyBorder="1" applyAlignment="1"/>
    <xf numFmtId="49" fontId="38" fillId="10" borderId="1" xfId="92" applyNumberFormat="1" applyFont="1" applyFill="1" applyBorder="1"/>
    <xf numFmtId="49" fontId="38" fillId="10" borderId="1" xfId="92" applyNumberFormat="1" applyFont="1" applyFill="1" applyBorder="1" applyAlignment="1">
      <alignment wrapText="1"/>
    </xf>
    <xf numFmtId="49" fontId="41" fillId="10" borderId="1" xfId="92" applyNumberFormat="1" applyFill="1" applyBorder="1"/>
    <xf numFmtId="0" fontId="0" fillId="0" borderId="1" xfId="0" applyBorder="1" applyAlignment="1"/>
    <xf numFmtId="0" fontId="0" fillId="7" borderId="1" xfId="0" applyFont="1" applyFill="1" applyBorder="1">
      <alignment wrapText="1"/>
    </xf>
    <xf numFmtId="0" fontId="7" fillId="10" borderId="1" xfId="0" applyFont="1" applyFill="1" applyBorder="1">
      <alignment wrapText="1"/>
    </xf>
    <xf numFmtId="0" fontId="12" fillId="10" borderId="1" xfId="5" applyFont="1" applyFill="1" applyBorder="1"/>
    <xf numFmtId="0" fontId="12" fillId="10" borderId="1" xfId="5" applyFont="1" applyFill="1" applyBorder="1" applyAlignment="1">
      <alignment wrapText="1"/>
    </xf>
    <xf numFmtId="0" fontId="13" fillId="10" borderId="1" xfId="6" applyFill="1" applyBorder="1"/>
    <xf numFmtId="0" fontId="0" fillId="10" borderId="1" xfId="0" applyFont="1" applyFill="1" applyBorder="1" applyAlignment="1">
      <alignment wrapText="1"/>
    </xf>
    <xf numFmtId="164" fontId="12" fillId="10" borderId="1" xfId="0" applyNumberFormat="1" applyFont="1" applyFill="1" applyBorder="1" applyAlignment="1"/>
    <xf numFmtId="0" fontId="18" fillId="10" borderId="1" xfId="6" applyFont="1" applyFill="1" applyBorder="1" applyAlignment="1">
      <alignment wrapText="1"/>
    </xf>
    <xf numFmtId="1" fontId="12" fillId="10" borderId="1" xfId="0" applyNumberFormat="1" applyFont="1" applyFill="1" applyBorder="1" applyAlignment="1"/>
    <xf numFmtId="0" fontId="18" fillId="10" borderId="1" xfId="6" applyFont="1" applyFill="1" applyBorder="1" applyAlignment="1">
      <alignment horizontal="left" vertical="top" wrapText="1"/>
    </xf>
    <xf numFmtId="0" fontId="12" fillId="10" borderId="1" xfId="0" applyFont="1" applyFill="1" applyBorder="1" applyAlignment="1">
      <alignment horizontal="left" vertical="top" wrapText="1"/>
    </xf>
    <xf numFmtId="0" fontId="18" fillId="10" borderId="1" xfId="6" applyFont="1" applyFill="1" applyBorder="1"/>
    <xf numFmtId="0" fontId="0" fillId="10" borderId="1" xfId="0" applyFont="1" applyFill="1" applyBorder="1">
      <alignment wrapText="1"/>
    </xf>
    <xf numFmtId="0" fontId="19" fillId="10" borderId="1" xfId="5" applyFont="1" applyFill="1" applyBorder="1"/>
    <xf numFmtId="0" fontId="15" fillId="10" borderId="1" xfId="5" applyFont="1" applyFill="1" applyBorder="1" applyAlignment="1">
      <alignment wrapText="1"/>
    </xf>
    <xf numFmtId="0" fontId="19" fillId="10" borderId="1" xfId="5" applyFont="1" applyFill="1" applyBorder="1" applyAlignment="1"/>
    <xf numFmtId="0" fontId="12" fillId="10" borderId="1" xfId="5" applyFont="1" applyFill="1" applyBorder="1" applyAlignment="1"/>
    <xf numFmtId="164" fontId="12" fillId="10" borderId="1" xfId="5" applyNumberFormat="1" applyFont="1" applyFill="1" applyBorder="1"/>
    <xf numFmtId="0" fontId="13" fillId="10" borderId="1" xfId="6" applyFill="1" applyBorder="1" applyAlignment="1"/>
    <xf numFmtId="0" fontId="0" fillId="10" borderId="1" xfId="0" applyFill="1" applyBorder="1">
      <alignment wrapText="1"/>
    </xf>
    <xf numFmtId="0" fontId="17" fillId="10" borderId="1" xfId="0" applyFont="1" applyFill="1" applyBorder="1" applyAlignment="1">
      <alignment vertical="center" wrapText="1"/>
    </xf>
    <xf numFmtId="0" fontId="10" fillId="10" borderId="1" xfId="2" applyFill="1" applyBorder="1" applyAlignment="1">
      <alignment wrapText="1"/>
    </xf>
    <xf numFmtId="0" fontId="27" fillId="10" borderId="1" xfId="5" applyFont="1" applyFill="1" applyBorder="1"/>
    <xf numFmtId="0" fontId="12" fillId="10" borderId="1" xfId="5" applyFont="1" applyFill="1" applyBorder="1" applyAlignment="1">
      <alignment horizontal="left" wrapText="1"/>
    </xf>
    <xf numFmtId="0" fontId="7" fillId="10" borderId="1" xfId="0" applyFont="1" applyFill="1" applyBorder="1" applyAlignment="1">
      <alignment wrapText="1"/>
    </xf>
    <xf numFmtId="0" fontId="38" fillId="10" borderId="1" xfId="0" applyFont="1" applyFill="1" applyBorder="1" applyAlignment="1"/>
    <xf numFmtId="0" fontId="40" fillId="10" borderId="1" xfId="5" applyFont="1" applyFill="1" applyBorder="1" applyAlignment="1">
      <alignment vertical="center" wrapText="1"/>
    </xf>
    <xf numFmtId="0" fontId="38" fillId="10" borderId="1" xfId="92" applyFont="1" applyFill="1" applyBorder="1"/>
    <xf numFmtId="0" fontId="13" fillId="10" borderId="1" xfId="6" applyFill="1" applyBorder="1" applyAlignment="1">
      <alignment wrapText="1"/>
    </xf>
    <xf numFmtId="0" fontId="15" fillId="10" borderId="1" xfId="0" applyFont="1" applyFill="1" applyBorder="1" applyAlignment="1"/>
    <xf numFmtId="0" fontId="12" fillId="10" borderId="1" xfId="0" applyFont="1" applyFill="1" applyBorder="1" applyAlignment="1">
      <alignment vertical="center" wrapText="1"/>
    </xf>
    <xf numFmtId="0" fontId="0" fillId="10" borderId="1" xfId="0" applyFont="1" applyFill="1" applyBorder="1" applyAlignment="1"/>
    <xf numFmtId="0" fontId="15" fillId="10" borderId="1" xfId="0" applyFont="1" applyFill="1" applyBorder="1" applyAlignment="1">
      <alignment wrapText="1"/>
    </xf>
    <xf numFmtId="0" fontId="43" fillId="10" borderId="1" xfId="0" applyFont="1" applyFill="1" applyBorder="1">
      <alignment wrapText="1"/>
    </xf>
    <xf numFmtId="0" fontId="44" fillId="10" borderId="1" xfId="0" applyFont="1" applyFill="1" applyBorder="1" applyAlignment="1"/>
    <xf numFmtId="0" fontId="44" fillId="10" borderId="1" xfId="0" applyFont="1" applyFill="1" applyBorder="1" applyAlignment="1">
      <alignment wrapText="1"/>
    </xf>
    <xf numFmtId="0" fontId="45" fillId="10" borderId="1" xfId="0" applyFont="1" applyFill="1" applyBorder="1" applyAlignment="1">
      <alignment wrapText="1"/>
    </xf>
    <xf numFmtId="0" fontId="45" fillId="10" borderId="1" xfId="0" applyFont="1" applyFill="1" applyBorder="1" applyAlignment="1"/>
    <xf numFmtId="0" fontId="44" fillId="10" borderId="1" xfId="0" applyFont="1" applyFill="1" applyBorder="1" applyAlignment="1">
      <alignment vertical="center" wrapText="1"/>
    </xf>
    <xf numFmtId="0" fontId="44" fillId="10" borderId="1" xfId="5" applyFont="1" applyFill="1" applyBorder="1"/>
    <xf numFmtId="0" fontId="44" fillId="10" borderId="1" xfId="5" applyFont="1" applyFill="1" applyBorder="1" applyAlignment="1">
      <alignment wrapText="1"/>
    </xf>
    <xf numFmtId="0" fontId="11" fillId="10" borderId="1" xfId="5" applyFill="1" applyBorder="1"/>
    <xf numFmtId="0" fontId="44" fillId="10" borderId="1" xfId="5" applyFont="1" applyFill="1" applyBorder="1" applyAlignment="1">
      <alignment vertical="center"/>
    </xf>
    <xf numFmtId="0" fontId="45" fillId="10" borderId="1" xfId="5" applyFont="1" applyFill="1" applyBorder="1"/>
    <xf numFmtId="0" fontId="16" fillId="10" borderId="1" xfId="5" applyFont="1" applyFill="1" applyBorder="1"/>
    <xf numFmtId="0" fontId="16" fillId="10" borderId="1" xfId="5" applyFont="1" applyFill="1" applyBorder="1" applyAlignment="1">
      <alignment wrapText="1"/>
    </xf>
    <xf numFmtId="0" fontId="46" fillId="10" borderId="1" xfId="5" applyFont="1" applyFill="1" applyBorder="1" applyAlignment="1">
      <alignment vertical="top" wrapText="1"/>
    </xf>
    <xf numFmtId="0" fontId="47" fillId="10" borderId="1" xfId="6" applyFont="1" applyFill="1" applyBorder="1" applyAlignment="1">
      <alignment wrapText="1"/>
    </xf>
    <xf numFmtId="0" fontId="6" fillId="6" borderId="5" xfId="0" applyFont="1" applyFill="1" applyBorder="1" applyAlignment="1">
      <alignment wrapText="1"/>
    </xf>
    <xf numFmtId="0" fontId="6" fillId="8" borderId="6" xfId="3" applyFont="1" applyBorder="1" applyAlignment="1">
      <alignment wrapText="1"/>
    </xf>
    <xf numFmtId="0" fontId="9" fillId="2" borderId="5" xfId="1" applyFont="1" applyBorder="1"/>
    <xf numFmtId="0" fontId="7" fillId="8" borderId="7" xfId="3" applyFont="1" applyBorder="1" applyAlignment="1">
      <alignment wrapText="1"/>
    </xf>
    <xf numFmtId="0" fontId="7" fillId="8" borderId="1" xfId="3" applyFont="1" applyBorder="1" applyAlignment="1">
      <alignment horizontal="right" wrapText="1"/>
    </xf>
    <xf numFmtId="0" fontId="7" fillId="8" borderId="1" xfId="3" applyFont="1" applyBorder="1" applyAlignment="1">
      <alignment wrapText="1"/>
    </xf>
    <xf numFmtId="0" fontId="10" fillId="8" borderId="1" xfId="3" applyFont="1" applyBorder="1" applyAlignment="1">
      <alignment wrapText="1"/>
    </xf>
    <xf numFmtId="0" fontId="0" fillId="8" borderId="1" xfId="3" applyFont="1" applyBorder="1" applyAlignment="1">
      <alignment wrapText="1"/>
    </xf>
    <xf numFmtId="0" fontId="14" fillId="10" borderId="1" xfId="0" applyFont="1" applyFill="1" applyBorder="1" applyAlignment="1"/>
    <xf numFmtId="0" fontId="0" fillId="10" borderId="1" xfId="0" applyFill="1" applyBorder="1" applyAlignment="1">
      <alignment horizontal="left" wrapText="1"/>
    </xf>
    <xf numFmtId="0" fontId="13" fillId="10" borderId="1" xfId="6" applyFill="1" applyBorder="1" applyAlignment="1">
      <alignment horizontal="left" vertical="center" wrapText="1"/>
    </xf>
    <xf numFmtId="0" fontId="13" fillId="10" borderId="1" xfId="6" applyFill="1" applyBorder="1" applyAlignment="1">
      <alignment vertical="center" wrapText="1"/>
    </xf>
    <xf numFmtId="0" fontId="28" fillId="10" borderId="1" xfId="5" applyFont="1" applyFill="1" applyBorder="1"/>
    <xf numFmtId="0" fontId="12" fillId="10" borderId="1" xfId="5" applyFont="1" applyFill="1" applyBorder="1" applyAlignment="1">
      <alignment vertical="center"/>
    </xf>
    <xf numFmtId="0" fontId="12" fillId="10" borderId="1" xfId="5" applyFont="1" applyFill="1" applyBorder="1" applyAlignment="1">
      <alignment vertical="top" wrapText="1"/>
    </xf>
    <xf numFmtId="0" fontId="12" fillId="10" borderId="1" xfId="5" applyFont="1" applyFill="1" applyBorder="1" applyAlignment="1">
      <alignment horizontal="left" vertical="center" wrapText="1"/>
    </xf>
    <xf numFmtId="0" fontId="12" fillId="10" borderId="1" xfId="5" applyFont="1" applyFill="1" applyBorder="1" applyAlignment="1">
      <alignment horizontal="center" vertical="center"/>
    </xf>
    <xf numFmtId="1" fontId="12" fillId="10" borderId="1" xfId="5" applyNumberFormat="1" applyFont="1" applyFill="1" applyBorder="1" applyAlignment="1">
      <alignment horizontal="center" vertical="center"/>
    </xf>
    <xf numFmtId="0" fontId="13" fillId="10" borderId="1" xfId="6" applyFill="1" applyBorder="1" applyAlignment="1">
      <alignment vertical="top" wrapText="1"/>
    </xf>
    <xf numFmtId="0" fontId="17" fillId="10" borderId="1" xfId="5" applyFont="1" applyFill="1" applyBorder="1" applyAlignment="1">
      <alignment vertical="top" wrapText="1"/>
    </xf>
    <xf numFmtId="0" fontId="17" fillId="10" borderId="1" xfId="5" applyFont="1" applyFill="1" applyBorder="1" applyAlignment="1">
      <alignment horizontal="left" vertical="center" wrapText="1"/>
    </xf>
    <xf numFmtId="0" fontId="17" fillId="10" borderId="1" xfId="5" applyFont="1" applyFill="1" applyBorder="1" applyAlignment="1">
      <alignment horizontal="center" vertical="center"/>
    </xf>
    <xf numFmtId="1" fontId="17" fillId="10" borderId="1" xfId="5" applyNumberFormat="1" applyFont="1" applyFill="1" applyBorder="1" applyAlignment="1">
      <alignment horizontal="center" vertical="center"/>
    </xf>
    <xf numFmtId="0" fontId="17" fillId="10" borderId="1" xfId="5" applyFont="1" applyFill="1" applyBorder="1" applyAlignment="1">
      <alignment vertical="center" wrapText="1"/>
    </xf>
    <xf numFmtId="0" fontId="12" fillId="10" borderId="1" xfId="5" applyFont="1" applyFill="1" applyBorder="1" applyAlignment="1">
      <alignment horizontal="left" vertical="center"/>
    </xf>
    <xf numFmtId="164" fontId="12" fillId="10" borderId="1" xfId="5" applyNumberFormat="1" applyFont="1" applyFill="1" applyBorder="1" applyAlignment="1">
      <alignment horizontal="center" vertical="center"/>
    </xf>
    <xf numFmtId="0" fontId="12" fillId="10" borderId="1" xfId="5" applyFont="1" applyFill="1" applyBorder="1" applyAlignment="1">
      <alignment vertical="top"/>
    </xf>
    <xf numFmtId="0" fontId="11" fillId="10" borderId="1" xfId="5" applyFont="1" applyFill="1" applyBorder="1" applyAlignment="1">
      <alignment horizontal="center" vertical="center"/>
    </xf>
    <xf numFmtId="0" fontId="26" fillId="10" borderId="1" xfId="5" applyFont="1" applyFill="1" applyBorder="1" applyAlignment="1">
      <alignment vertical="center" wrapText="1"/>
    </xf>
    <xf numFmtId="0" fontId="32" fillId="10" borderId="1" xfId="5" applyFont="1" applyFill="1" applyBorder="1" applyAlignment="1">
      <alignment horizontal="center" vertical="center"/>
    </xf>
    <xf numFmtId="0" fontId="30" fillId="10" borderId="1" xfId="5" applyFont="1" applyFill="1" applyBorder="1"/>
    <xf numFmtId="0" fontId="12" fillId="10" borderId="1" xfId="5" applyFont="1" applyFill="1" applyBorder="1" applyAlignment="1">
      <alignment horizontal="center"/>
    </xf>
    <xf numFmtId="0" fontId="31" fillId="10" borderId="1" xfId="5" applyFont="1" applyFill="1" applyBorder="1" applyAlignment="1">
      <alignment horizontal="left" vertical="center" wrapText="1"/>
    </xf>
    <xf numFmtId="0" fontId="15" fillId="10" borderId="1" xfId="0" applyFont="1" applyFill="1" applyBorder="1" applyAlignment="1">
      <alignment vertical="top" wrapText="1"/>
    </xf>
    <xf numFmtId="0" fontId="12" fillId="10" borderId="1" xfId="0" applyFont="1" applyFill="1" applyBorder="1" applyAlignment="1">
      <alignment horizontal="right" wrapText="1"/>
    </xf>
    <xf numFmtId="0" fontId="33" fillId="10" borderId="1" xfId="0" applyFont="1" applyFill="1" applyBorder="1" applyAlignment="1">
      <alignment wrapText="1"/>
    </xf>
    <xf numFmtId="0" fontId="12" fillId="10" borderId="1" xfId="0" applyFont="1" applyFill="1" applyBorder="1" applyAlignment="1">
      <alignment vertical="top" wrapText="1"/>
    </xf>
    <xf numFmtId="0" fontId="36" fillId="10" borderId="1" xfId="0" applyFont="1" applyFill="1" applyBorder="1" applyAlignment="1">
      <alignment vertical="top" wrapText="1"/>
    </xf>
    <xf numFmtId="0" fontId="12" fillId="10" borderId="1" xfId="0" applyFont="1" applyFill="1" applyBorder="1" applyAlignment="1">
      <alignment vertical="center"/>
    </xf>
    <xf numFmtId="0" fontId="18" fillId="10" borderId="1" xfId="6" applyFont="1" applyFill="1" applyBorder="1" applyAlignment="1">
      <alignment vertical="top" wrapText="1"/>
    </xf>
    <xf numFmtId="0" fontId="15" fillId="10" borderId="1" xfId="0" applyFont="1" applyFill="1" applyBorder="1" applyAlignment="1">
      <alignment horizontal="center" vertical="top" wrapText="1"/>
    </xf>
    <xf numFmtId="0" fontId="42" fillId="10" borderId="1" xfId="0" applyFont="1" applyFill="1" applyBorder="1" applyAlignment="1">
      <alignment vertical="center" wrapText="1"/>
    </xf>
    <xf numFmtId="0" fontId="17" fillId="10" borderId="1" xfId="0" applyFont="1" applyFill="1" applyBorder="1" applyAlignment="1">
      <alignment horizontal="left" vertical="center" wrapText="1"/>
    </xf>
    <xf numFmtId="0" fontId="29" fillId="10" borderId="1" xfId="0" applyFont="1" applyFill="1" applyBorder="1" applyAlignment="1">
      <alignment vertical="center" wrapText="1"/>
    </xf>
    <xf numFmtId="0" fontId="18" fillId="10" borderId="1" xfId="48" applyFont="1" applyFill="1" applyBorder="1"/>
    <xf numFmtId="0" fontId="7" fillId="10" borderId="1" xfId="0" applyFont="1" applyFill="1" applyBorder="1" applyAlignment="1"/>
    <xf numFmtId="1" fontId="0" fillId="10" borderId="1" xfId="0" applyNumberFormat="1" applyFont="1" applyFill="1" applyBorder="1" applyAlignment="1"/>
    <xf numFmtId="0" fontId="23" fillId="10" borderId="1" xfId="48" applyFill="1" applyBorder="1"/>
    <xf numFmtId="0" fontId="26" fillId="10" borderId="1" xfId="0" applyFont="1" applyFill="1" applyBorder="1" applyAlignment="1"/>
    <xf numFmtId="0" fontId="7" fillId="10" borderId="1" xfId="4" applyFill="1" applyBorder="1" applyAlignment="1">
      <alignment wrapText="1"/>
    </xf>
    <xf numFmtId="0" fontId="10" fillId="10" borderId="1" xfId="2" applyFill="1" applyBorder="1"/>
    <xf numFmtId="0" fontId="12" fillId="5" borderId="0" xfId="0" applyFont="1" applyFill="1" applyAlignment="1"/>
    <xf numFmtId="0" fontId="12" fillId="0" borderId="0" xfId="0" applyFont="1" applyAlignment="1"/>
    <xf numFmtId="0" fontId="12" fillId="5" borderId="0" xfId="0" applyFont="1" applyFill="1" applyAlignment="1">
      <alignment wrapText="1"/>
    </xf>
    <xf numFmtId="0" fontId="12" fillId="0" borderId="1" xfId="0" applyFont="1" applyBorder="1" applyAlignment="1"/>
    <xf numFmtId="0" fontId="0" fillId="0" borderId="1" xfId="0" applyBorder="1" applyAlignment="1">
      <alignment wrapText="1"/>
    </xf>
    <xf numFmtId="0" fontId="48" fillId="0" borderId="1" xfId="6" applyFont="1" applyBorder="1"/>
    <xf numFmtId="0" fontId="40" fillId="10" borderId="1" xfId="0" applyFont="1" applyFill="1" applyBorder="1" applyAlignment="1">
      <alignment vertical="center" wrapText="1"/>
    </xf>
    <xf numFmtId="0" fontId="13" fillId="0" borderId="1" xfId="6" applyBorder="1"/>
    <xf numFmtId="0" fontId="40" fillId="0" borderId="1" xfId="0" applyFont="1" applyBorder="1" applyAlignment="1">
      <alignment vertical="center" wrapText="1"/>
    </xf>
    <xf numFmtId="0" fontId="49" fillId="0" borderId="1" xfId="0" applyFont="1" applyBorder="1" applyAlignment="1">
      <alignment vertical="center" wrapText="1"/>
    </xf>
    <xf numFmtId="0" fontId="12" fillId="0" borderId="1" xfId="0" applyFont="1" applyBorder="1" applyAlignment="1">
      <alignment wrapText="1"/>
    </xf>
    <xf numFmtId="0" fontId="50" fillId="0" borderId="1" xfId="0" applyFont="1" applyBorder="1" applyAlignment="1">
      <alignment vertical="center" wrapText="1"/>
    </xf>
    <xf numFmtId="0" fontId="48" fillId="0" borderId="1" xfId="6" applyFont="1" applyBorder="1" applyAlignment="1">
      <alignment wrapText="1"/>
    </xf>
    <xf numFmtId="0" fontId="0" fillId="0" borderId="1" xfId="0" applyFont="1" applyBorder="1" applyAlignment="1">
      <alignment wrapText="1"/>
    </xf>
    <xf numFmtId="0" fontId="0" fillId="10" borderId="8" xfId="0" applyFont="1" applyFill="1" applyBorder="1" applyAlignment="1">
      <alignment wrapText="1"/>
    </xf>
    <xf numFmtId="0" fontId="52" fillId="0" borderId="1" xfId="0" applyFont="1" applyBorder="1" applyAlignment="1">
      <alignment wrapText="1"/>
    </xf>
    <xf numFmtId="0" fontId="13" fillId="0" borderId="0" xfId="6" applyAlignment="1">
      <alignment wrapText="1"/>
    </xf>
    <xf numFmtId="0" fontId="53" fillId="0" borderId="0" xfId="0" applyFont="1" applyAlignment="1">
      <alignment vertical="center" wrapText="1"/>
    </xf>
    <xf numFmtId="0" fontId="15" fillId="0" borderId="0" xfId="0" applyFont="1" applyAlignment="1"/>
    <xf numFmtId="0" fontId="18" fillId="0" borderId="0" xfId="6" applyFont="1"/>
    <xf numFmtId="0" fontId="12" fillId="0" borderId="0" xfId="0" applyFont="1" applyBorder="1" applyAlignment="1"/>
    <xf numFmtId="0" fontId="12" fillId="0" borderId="0" xfId="0" applyFont="1" applyBorder="1" applyAlignment="1">
      <alignment wrapText="1"/>
    </xf>
    <xf numFmtId="1" fontId="12" fillId="0" borderId="0" xfId="0" applyNumberFormat="1" applyFont="1" applyBorder="1" applyAlignment="1">
      <alignment wrapText="1"/>
    </xf>
    <xf numFmtId="0" fontId="18" fillId="0" borderId="0" xfId="6" applyFont="1" applyBorder="1" applyAlignment="1">
      <alignment wrapText="1"/>
    </xf>
    <xf numFmtId="0" fontId="12" fillId="0" borderId="0" xfId="0" applyFont="1" applyAlignment="1">
      <alignment wrapText="1"/>
    </xf>
    <xf numFmtId="0" fontId="0" fillId="10" borderId="0" xfId="0" applyFill="1" applyBorder="1" applyAlignment="1"/>
    <xf numFmtId="0" fontId="0" fillId="10" borderId="0" xfId="0" applyFill="1" applyBorder="1" applyAlignment="1">
      <alignment horizontal="right"/>
    </xf>
    <xf numFmtId="0" fontId="56" fillId="0" borderId="0" xfId="0" applyFont="1" applyAlignment="1"/>
    <xf numFmtId="0" fontId="12" fillId="0" borderId="0" xfId="0" applyFont="1" applyAlignment="1">
      <alignment horizontal="right"/>
    </xf>
    <xf numFmtId="0" fontId="54" fillId="0" borderId="0" xfId="0" applyFont="1" applyAlignment="1">
      <alignment horizontal="center" wrapText="1"/>
    </xf>
    <xf numFmtId="0" fontId="18" fillId="0" borderId="0" xfId="6" applyFont="1" applyAlignment="1"/>
    <xf numFmtId="0" fontId="0" fillId="0" borderId="0" xfId="0" applyFont="1" applyAlignment="1">
      <alignment wrapText="1"/>
    </xf>
    <xf numFmtId="0" fontId="55" fillId="0" borderId="0" xfId="0" applyFont="1" applyAlignment="1">
      <alignment horizontal="center"/>
    </xf>
    <xf numFmtId="0" fontId="54" fillId="0" borderId="0" xfId="0" applyFont="1" applyAlignment="1">
      <alignment horizontal="center"/>
    </xf>
    <xf numFmtId="0" fontId="15" fillId="0" borderId="0" xfId="0" applyFont="1" applyAlignment="1">
      <alignment wrapText="1"/>
    </xf>
    <xf numFmtId="0" fontId="11" fillId="10" borderId="1" xfId="5" applyFill="1" applyBorder="1" applyAlignment="1">
      <alignment wrapText="1"/>
    </xf>
    <xf numFmtId="0" fontId="18" fillId="0" borderId="0" xfId="6" applyFont="1" applyAlignment="1">
      <alignment wrapText="1"/>
    </xf>
    <xf numFmtId="0" fontId="13" fillId="0" borderId="0" xfId="6"/>
    <xf numFmtId="0" fontId="12" fillId="0" borderId="0" xfId="5" applyFont="1"/>
    <xf numFmtId="0" fontId="12" fillId="0" borderId="0" xfId="5" applyFont="1" applyAlignment="1">
      <alignment wrapText="1"/>
    </xf>
    <xf numFmtId="0" fontId="12" fillId="0" borderId="0" xfId="5" applyFont="1" applyAlignment="1">
      <alignment vertical="center" wrapText="1"/>
    </xf>
    <xf numFmtId="0" fontId="13" fillId="0" borderId="0" xfId="6"/>
    <xf numFmtId="0" fontId="12" fillId="5" borderId="0" xfId="5" applyFont="1" applyFill="1"/>
    <xf numFmtId="0" fontId="12" fillId="0" borderId="0" xfId="5" applyFont="1"/>
    <xf numFmtId="0" fontId="12" fillId="5" borderId="0" xfId="5" applyFont="1" applyFill="1" applyAlignment="1">
      <alignment wrapText="1"/>
    </xf>
    <xf numFmtId="0" fontId="57" fillId="0" borderId="0" xfId="5" applyFont="1"/>
    <xf numFmtId="0" fontId="27" fillId="0" borderId="0" xfId="5" applyFont="1"/>
    <xf numFmtId="0" fontId="12" fillId="5" borderId="1" xfId="0" applyFont="1" applyFill="1" applyBorder="1" applyAlignment="1"/>
    <xf numFmtId="0" fontId="12" fillId="5" borderId="1" xfId="0" applyFont="1" applyFill="1" applyBorder="1" applyAlignment="1">
      <alignment wrapText="1"/>
    </xf>
    <xf numFmtId="0" fontId="18" fillId="0" borderId="1" xfId="6" applyFont="1" applyBorder="1"/>
    <xf numFmtId="0" fontId="15" fillId="0" borderId="1" xfId="0" applyFont="1" applyBorder="1" applyAlignment="1">
      <alignment vertical="center" wrapText="1"/>
    </xf>
    <xf numFmtId="1" fontId="17" fillId="0" borderId="0" xfId="5" applyNumberFormat="1" applyFont="1" applyAlignment="1"/>
    <xf numFmtId="0" fontId="12" fillId="0" borderId="0" xfId="5" applyFont="1" applyAlignment="1"/>
    <xf numFmtId="0" fontId="12" fillId="5" borderId="0" xfId="5" applyFont="1" applyFill="1"/>
    <xf numFmtId="0" fontId="12" fillId="0" borderId="0" xfId="5" applyFont="1"/>
    <xf numFmtId="0" fontId="58" fillId="12" borderId="1" xfId="0" applyFont="1" applyFill="1" applyBorder="1" applyAlignment="1">
      <alignment horizontal="left" vertical="top" wrapText="1"/>
    </xf>
    <xf numFmtId="0" fontId="58" fillId="12" borderId="1" xfId="0" applyFont="1" applyFill="1" applyBorder="1" applyAlignment="1">
      <alignment vertical="top" wrapText="1"/>
    </xf>
    <xf numFmtId="0" fontId="17" fillId="13" borderId="1" xfId="5" applyFont="1" applyFill="1" applyBorder="1"/>
    <xf numFmtId="0" fontId="17" fillId="13" borderId="1" xfId="5" applyFont="1" applyFill="1" applyBorder="1" applyAlignment="1"/>
    <xf numFmtId="0" fontId="17" fillId="13" borderId="1" xfId="0" applyFont="1" applyFill="1" applyBorder="1" applyAlignment="1"/>
    <xf numFmtId="1" fontId="17" fillId="13" borderId="1" xfId="5" applyNumberFormat="1" applyFont="1" applyFill="1" applyBorder="1" applyAlignment="1"/>
    <xf numFmtId="1" fontId="17" fillId="13" borderId="1" xfId="145" applyNumberFormat="1" applyFont="1" applyFill="1" applyBorder="1" applyAlignment="1"/>
    <xf numFmtId="0" fontId="42" fillId="13" borderId="1" xfId="5" applyFont="1" applyFill="1" applyBorder="1" applyAlignment="1">
      <alignment wrapText="1"/>
    </xf>
    <xf numFmtId="0" fontId="42" fillId="13" borderId="1" xfId="5" applyFont="1" applyFill="1" applyBorder="1" applyAlignment="1">
      <alignment vertical="top" wrapText="1"/>
    </xf>
    <xf numFmtId="1" fontId="42" fillId="13" borderId="1" xfId="145" applyNumberFormat="1" applyFont="1" applyFill="1" applyBorder="1" applyAlignment="1">
      <alignment wrapText="1"/>
    </xf>
    <xf numFmtId="1" fontId="42" fillId="13" borderId="1" xfId="5" applyNumberFormat="1" applyFont="1" applyFill="1" applyBorder="1" applyAlignment="1">
      <alignment wrapText="1"/>
    </xf>
    <xf numFmtId="0" fontId="17" fillId="13" borderId="1" xfId="5" applyFont="1" applyFill="1" applyBorder="1" applyAlignment="1">
      <alignment wrapText="1"/>
    </xf>
    <xf numFmtId="0" fontId="29" fillId="13" borderId="1" xfId="5" applyFont="1" applyFill="1" applyBorder="1"/>
    <xf numFmtId="0" fontId="42" fillId="13" borderId="1" xfId="0" applyFont="1" applyFill="1" applyBorder="1" applyAlignment="1"/>
    <xf numFmtId="1" fontId="17" fillId="13" borderId="1" xfId="0" applyNumberFormat="1" applyFont="1" applyFill="1" applyBorder="1" applyAlignment="1"/>
    <xf numFmtId="0" fontId="60" fillId="12" borderId="1" xfId="0" applyFont="1" applyFill="1" applyBorder="1" applyAlignment="1">
      <alignment vertical="top" wrapText="1"/>
    </xf>
    <xf numFmtId="0" fontId="0" fillId="13" borderId="1" xfId="0" applyFill="1" applyBorder="1" applyAlignment="1">
      <alignment horizontal="left" vertical="top" wrapText="1"/>
    </xf>
    <xf numFmtId="0" fontId="0" fillId="13" borderId="1" xfId="0" applyFill="1" applyBorder="1" applyAlignment="1">
      <alignment horizontal="left" wrapText="1"/>
    </xf>
    <xf numFmtId="0" fontId="59" fillId="12" borderId="0" xfId="0" applyFont="1" applyFill="1" applyBorder="1" applyAlignment="1">
      <alignment vertical="top" wrapText="1"/>
    </xf>
    <xf numFmtId="0" fontId="59" fillId="12" borderId="9" xfId="0" applyFont="1" applyFill="1" applyBorder="1" applyAlignment="1">
      <alignment vertical="top" wrapText="1"/>
    </xf>
    <xf numFmtId="0" fontId="4" fillId="3" borderId="3" xfId="0" applyFont="1" applyFill="1" applyBorder="1" applyAlignment="1">
      <alignment horizontal="left" vertical="center"/>
    </xf>
  </cellXfs>
  <cellStyles count="146">
    <cellStyle name="20 % - Farve3" xfId="4" builtinId="38" customBuiltin="1"/>
    <cellStyle name="Bemærk!" xfId="3" builtinId="10" customBuiltin="1"/>
    <cellStyle name="Komma 2" xfId="145"/>
    <cellStyle name="Link" xfId="2" builtinId="8" customBuiltin="1"/>
    <cellStyle name="Link 10" xfId="29"/>
    <cellStyle name="Link 11" xfId="48"/>
    <cellStyle name="Link 12" xfId="144"/>
    <cellStyle name="Link 2" xfId="6"/>
    <cellStyle name="Link 2 2" xfId="20"/>
    <cellStyle name="Link 2 2 2" xfId="22"/>
    <cellStyle name="Link 2 3" xfId="67"/>
    <cellStyle name="Link 2 4" xfId="15"/>
    <cellStyle name="Link 2_skoler" xfId="23"/>
    <cellStyle name="Link 3" xfId="18"/>
    <cellStyle name="Link 4" xfId="19"/>
    <cellStyle name="Link 5" xfId="24"/>
    <cellStyle name="Link 6" xfId="25"/>
    <cellStyle name="Link 7" xfId="26"/>
    <cellStyle name="Link 8" xfId="27"/>
    <cellStyle name="Link 9" xfId="28"/>
    <cellStyle name="Normal" xfId="0" builtinId="0" customBuiltin="1"/>
    <cellStyle name="Normal 10" xfId="88"/>
    <cellStyle name="Normal 11" xfId="89"/>
    <cellStyle name="Normal 11 2" xfId="90"/>
    <cellStyle name="Normal 11 2 2" xfId="143"/>
    <cellStyle name="Normal 11 3" xfId="142"/>
    <cellStyle name="Normal 12" xfId="91"/>
    <cellStyle name="Normal 13" xfId="92"/>
    <cellStyle name="Normal 2" xfId="5"/>
    <cellStyle name="Normal 2 2" xfId="8"/>
    <cellStyle name="Normal 3" xfId="9"/>
    <cellStyle name="Normal 4" xfId="10"/>
    <cellStyle name="Normal 4 10" xfId="94"/>
    <cellStyle name="Normal 4 2" xfId="17"/>
    <cellStyle name="Normal 4 2 2" xfId="37"/>
    <cellStyle name="Normal 4 2 2 2" xfId="47"/>
    <cellStyle name="Normal 4 2 2 2 2" xfId="116"/>
    <cellStyle name="Normal 4 2 2 3" xfId="58"/>
    <cellStyle name="Normal 4 2 2 3 2" xfId="126"/>
    <cellStyle name="Normal 4 2 2 4" xfId="87"/>
    <cellStyle name="Normal 4 2 2 4 2" xfId="141"/>
    <cellStyle name="Normal 4 2 2 5" xfId="106"/>
    <cellStyle name="Normal 4 2 2_Liste over stillingsbetegnelser" xfId="70"/>
    <cellStyle name="Normal 4 2 3" xfId="43"/>
    <cellStyle name="Normal 4 2 3 2" xfId="112"/>
    <cellStyle name="Normal 4 2 4" xfId="54"/>
    <cellStyle name="Normal 4 2 4 2" xfId="122"/>
    <cellStyle name="Normal 4 2 5" xfId="65"/>
    <cellStyle name="Normal 4 2 5 2" xfId="132"/>
    <cellStyle name="Normal 4 2 6" xfId="83"/>
    <cellStyle name="Normal 4 2 6 2" xfId="137"/>
    <cellStyle name="Normal 4 2 7" xfId="99"/>
    <cellStyle name="Normal 4 2_Liste over stillingsbetegnelser" xfId="69"/>
    <cellStyle name="Normal 4 3" xfId="31"/>
    <cellStyle name="Normal 4 3 2" xfId="41"/>
    <cellStyle name="Normal 4 3 2 2" xfId="110"/>
    <cellStyle name="Normal 4 3 3" xfId="52"/>
    <cellStyle name="Normal 4 3 3 2" xfId="120"/>
    <cellStyle name="Normal 4 3 4" xfId="63"/>
    <cellStyle name="Normal 4 3 4 2" xfId="130"/>
    <cellStyle name="Normal 4 3 5" xfId="85"/>
    <cellStyle name="Normal 4 3 5 2" xfId="139"/>
    <cellStyle name="Normal 4 3 6" xfId="102"/>
    <cellStyle name="Normal 4 3_Liste over stillingsbetegnelser" xfId="71"/>
    <cellStyle name="Normal 4 4" xfId="35"/>
    <cellStyle name="Normal 4 4 2" xfId="45"/>
    <cellStyle name="Normal 4 4 2 2" xfId="114"/>
    <cellStyle name="Normal 4 4 3" xfId="56"/>
    <cellStyle name="Normal 4 4 3 2" xfId="124"/>
    <cellStyle name="Normal 4 4 4" xfId="104"/>
    <cellStyle name="Normal 4 5" xfId="39"/>
    <cellStyle name="Normal 4 5 2" xfId="108"/>
    <cellStyle name="Normal 4 6" xfId="50"/>
    <cellStyle name="Normal 4 6 2" xfId="118"/>
    <cellStyle name="Normal 4 7" xfId="61"/>
    <cellStyle name="Normal 4 7 2" xfId="128"/>
    <cellStyle name="Normal 4 8" xfId="14"/>
    <cellStyle name="Normal 4 8 2" xfId="97"/>
    <cellStyle name="Normal 4 9" xfId="79"/>
    <cellStyle name="Normal 4 9 2" xfId="134"/>
    <cellStyle name="Normal 4_Liste over stillingsbetegnelser" xfId="68"/>
    <cellStyle name="Normal 5" xfId="7"/>
    <cellStyle name="Normal 5 2" xfId="21"/>
    <cellStyle name="Normal 5 2 2" xfId="40"/>
    <cellStyle name="Normal 5 2 2 2" xfId="109"/>
    <cellStyle name="Normal 5 2 3" xfId="51"/>
    <cellStyle name="Normal 5 2 3 2" xfId="119"/>
    <cellStyle name="Normal 5 2 4" xfId="62"/>
    <cellStyle name="Normal 5 2 4 2" xfId="129"/>
    <cellStyle name="Normal 5 2 5" xfId="84"/>
    <cellStyle name="Normal 5 2 5 2" xfId="138"/>
    <cellStyle name="Normal 5 2 6" xfId="100"/>
    <cellStyle name="Normal 5 2_Liste over stillingsbetegnelser" xfId="73"/>
    <cellStyle name="Normal 5 3" xfId="30"/>
    <cellStyle name="Normal 5 3 2" xfId="44"/>
    <cellStyle name="Normal 5 3 2 2" xfId="113"/>
    <cellStyle name="Normal 5 3 3" xfId="55"/>
    <cellStyle name="Normal 5 3 3 2" xfId="123"/>
    <cellStyle name="Normal 5 3 4" xfId="101"/>
    <cellStyle name="Normal 5 4" xfId="38"/>
    <cellStyle name="Normal 5 4 2" xfId="107"/>
    <cellStyle name="Normal 5 5" xfId="49"/>
    <cellStyle name="Normal 5 5 2" xfId="117"/>
    <cellStyle name="Normal 5 6" xfId="60"/>
    <cellStyle name="Normal 5 6 2" xfId="127"/>
    <cellStyle name="Normal 5 7" xfId="13"/>
    <cellStyle name="Normal 5 7 2" xfId="96"/>
    <cellStyle name="Normal 5 8" xfId="81"/>
    <cellStyle name="Normal 5 8 2" xfId="135"/>
    <cellStyle name="Normal 5 9" xfId="93"/>
    <cellStyle name="Normal 5_Liste over stillingsbetegnelser" xfId="72"/>
    <cellStyle name="Normal 6" xfId="12"/>
    <cellStyle name="Normal 6 2" xfId="16"/>
    <cellStyle name="Normal 6 2 2" xfId="66"/>
    <cellStyle name="Normal 6 2 3" xfId="98"/>
    <cellStyle name="Normal 6 3" xfId="32"/>
    <cellStyle name="Normal 6 4" xfId="59"/>
    <cellStyle name="Normal 6_Liste over stillingsbetegnelser" xfId="74"/>
    <cellStyle name="Normal 7" xfId="34"/>
    <cellStyle name="Normal 7 2" xfId="36"/>
    <cellStyle name="Normal 7 2 2" xfId="46"/>
    <cellStyle name="Normal 7 2 2 2" xfId="115"/>
    <cellStyle name="Normal 7 2 3" xfId="57"/>
    <cellStyle name="Normal 7 2 3 2" xfId="125"/>
    <cellStyle name="Normal 7 2 4" xfId="86"/>
    <cellStyle name="Normal 7 2 4 2" xfId="140"/>
    <cellStyle name="Normal 7 2 5" xfId="105"/>
    <cellStyle name="Normal 7 2_Liste over stillingsbetegnelser" xfId="76"/>
    <cellStyle name="Normal 7 3" xfId="42"/>
    <cellStyle name="Normal 7 3 2" xfId="111"/>
    <cellStyle name="Normal 7 4" xfId="53"/>
    <cellStyle name="Normal 7 4 2" xfId="121"/>
    <cellStyle name="Normal 7 5" xfId="64"/>
    <cellStyle name="Normal 7 5 2" xfId="131"/>
    <cellStyle name="Normal 7 6" xfId="82"/>
    <cellStyle name="Normal 7 6 2" xfId="136"/>
    <cellStyle name="Normal 7 7" xfId="103"/>
    <cellStyle name="Normal 7_Liste over stillingsbetegnelser" xfId="75"/>
    <cellStyle name="Normal 8" xfId="11"/>
    <cellStyle name="Normal 8 2" xfId="95"/>
    <cellStyle name="Normal 9" xfId="78"/>
    <cellStyle name="Normal 9 2" xfId="133"/>
    <cellStyle name="Procent 2" xfId="33"/>
    <cellStyle name="Procent 2 2" xfId="77"/>
    <cellStyle name="Procent 2 3" xfId="80"/>
    <cellStyle name="Ugyldig"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ovedstaden%20-%20Kopi%20af%20H&#248;ringsskema%20RAR%20Hovedstaden%20april.%2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_A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HK%20Hovedstade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K_OST/Positivlister/2024/Skemaer%20med%20&#230;ndringer/VEU%20-%20SAU%20-%20projekt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MK_OST/Positivlister/2024/Skemaer%20med%20&#230;ndringer/Janne%20Lundsg&#229;rd%20reg.p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MK_OST/Positivlister/2024/Skemaer%20med%20&#230;ndringer/Teknisk%20landsforbund%20Hovedstade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NEX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andk\AppData\Local\Microsoft\Windows\INetCache\Content.Outlook\AYQ4H6N5\Input%20til%20H&#248;ringsskema%20RAR%20Hovedstaden%20april.%202024%20-%20Next%20fra%20Annette%20og%20ji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20(0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indmelding%20af%20kurser%20-%20KE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_PROS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K%20regpos%20Kopi%20af%20H&#248;ringsskema%20RAR%20Sj&#230;lland%20april.%202024%20LD%20slu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H&#248;ringsskema%20RAR%20Sj&#230;lland%20april.%202024%20-%20DS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Audebo%20Kopi%20af%20H&#248;rringsskema%20RAR%20Sj&#230;lland%20NEG%20udfyldt%20februar%2020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3f%20k&#248;ge%20bugt%20(reg.p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Zealan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MK_OST/Positivlister/2024/Skemaer%20med%20&#230;ndringer/FTFa%20-%20Kost-%20og%20ern&#230;ringsforbund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20(0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L0M\AppData\Local\Microsoft\Windows\INetCache\Content.Outlook\GNHU6JED\Kopi%20af%20H&#248;ringsskema%20RAR%20Hovedstaden%20april%202024%20Flemming%20Jensen%20(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2%20H&#248;ringsskema%20RAR%20Hovedstaden%20april.%202024%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JKK%20H&#248;ringsskema%20RAR%20Hovedstaden%20april.%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Lyngby%20H&#248;ringsskema%20RAR%20Hovedstaden%20april.%202024%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TF-A%20musikp&#230;dago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CPH%20Business%20Kopi%20af%20H&#248;ringsskema%20RAR%20Hovedstaden%20april.%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MK_OST/Positivlister/2024/Skemaer%20med%20&#230;ndringer/Hiller&#248;d%20reg.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Adjunkt, professionshøjskole</v>
          </cell>
          <cell r="D2" t="str">
            <v>Akademisk arbejde</v>
          </cell>
          <cell r="E2" t="str">
            <v>gennemføre undervisning, skabe læring, motivere eleverne, mestrer klasseledelse, planlægge uddannelsesforløb</v>
          </cell>
        </row>
        <row r="3">
          <cell r="C3" t="str">
            <v>Byplanlægger</v>
          </cell>
          <cell r="D3" t="str">
            <v>Akademisk arbejde</v>
          </cell>
          <cell r="E3" t="str">
            <v>behandling af plansager, udviklingen af planlægningen, miljøteknisk afklaring, udarbejdelse af udviklingsplaner, udarbejde nye lokalplaner</v>
          </cell>
        </row>
        <row r="4">
          <cell r="C4" t="str">
            <v>Elektronikingeniør</v>
          </cell>
          <cell r="D4" t="str">
            <v>Akademisk arbejde</v>
          </cell>
          <cell r="E4" t="str">
            <v>programmering plc, for projektledelse, designe software, ansvar for validering, vedligeholdelse af data</v>
          </cell>
        </row>
        <row r="5">
          <cell r="C5" t="str">
            <v>Geotekniker</v>
          </cell>
          <cell r="D5" t="str">
            <v>Akademisk arbejde</v>
          </cell>
          <cell r="E5" t="str">
            <v>Indsamle data, Udføre feltarbejde</v>
          </cell>
        </row>
        <row r="6">
          <cell r="C6" t="str">
            <v>Jurist</v>
          </cell>
          <cell r="D6" t="str">
            <v>Akademisk arbejde</v>
          </cell>
          <cell r="E6" t="str">
            <v>gennemførelse af udbud, sagsbehandling, forvaltningsret, direktions og ministerbetjening, behandling af klager, juridisk sagsbehandling</v>
          </cell>
        </row>
        <row r="7">
          <cell r="C7" t="str">
            <v>Miljøingeniør</v>
          </cell>
          <cell r="D7" t="str">
            <v>Akademisk arbejde</v>
          </cell>
          <cell r="E7" t="str">
            <v>risk assessment, føre tilsyn, formidle viden, konceptuel forståelse, varetage myndighedsopgaver, miljøfaglig viden, for projektledelse</v>
          </cell>
        </row>
        <row r="8">
          <cell r="C8" t="str">
            <v>Økonomicontroller</v>
          </cell>
          <cell r="D8" t="str">
            <v>Akademisk arbejde</v>
          </cell>
          <cell r="E8" t="str">
            <v>understøtte økonomistyringen, opfølgning af budgetter, budget lægning, økonomi opgaver, lave regnskab, bogføring regnskabsopgaver</v>
          </cell>
        </row>
        <row r="9">
          <cell r="C9" t="str">
            <v>Bygningskonstruktør</v>
          </cell>
          <cell r="D9" t="str">
            <v>Bygge og anlæg</v>
          </cell>
          <cell r="E9" t="str">
            <v>styring af byggeprojekter, indhentning af tilbud, varetage planlægning, projektering, gennemførelse af udbud</v>
          </cell>
        </row>
        <row r="10">
          <cell r="C10" t="str">
            <v>Elektriker</v>
          </cell>
          <cell r="D10" t="str">
            <v>Bygge og anlæg</v>
          </cell>
          <cell r="E10" t="str">
            <v>fejlsøgning, vedligeholdelses opgaver, opsætning af kabeltræk, udføre installationer</v>
          </cell>
        </row>
        <row r="11">
          <cell r="C11" t="str">
            <v>Maskinfører</v>
          </cell>
          <cell r="D11" t="str">
            <v>Bygge og anlæg</v>
          </cell>
          <cell r="E11" t="str">
            <v>kørsel af entreprenørmaskiner, kørekort til forvogn (C), betjening af maskiner, betjene en gravemaskine</v>
          </cell>
        </row>
        <row r="12">
          <cell r="C12" t="str">
            <v>Murer</v>
          </cell>
          <cell r="D12" t="str">
            <v>Bygge og anlæg</v>
          </cell>
          <cell r="E12" t="str">
            <v>renovering, tig svejsning, betonelementer til byggeri, håndværket støbning</v>
          </cell>
        </row>
        <row r="13">
          <cell r="C13" t="str">
            <v>Specialarbejder, jord og beton</v>
          </cell>
          <cell r="D13" t="str">
            <v>Bygge og anlæg</v>
          </cell>
          <cell r="E13" t="str">
            <v>fræsning, armering, montage af anlæg, håndværket støbning, erfaring i betonskæring, belægning, støbning af fundamenter</v>
          </cell>
        </row>
        <row r="14">
          <cell r="C14" t="str">
            <v>Tagdækker</v>
          </cell>
          <cell r="D14" t="str">
            <v>Bygge og anlæg</v>
          </cell>
          <cell r="E14" t="str">
            <v>Tagdækning</v>
          </cell>
        </row>
        <row r="15">
          <cell r="C15" t="str">
            <v>Køkkenmedhjælper</v>
          </cell>
          <cell r="D15" t="str">
            <v>Hotel, restauration, køkken, kantine</v>
          </cell>
          <cell r="E15" t="str">
            <v>Rengøring af køkken, Udføre egenkontrol, varetagelse af køkkenfunktion, varemodtagelse, bestille varer, lave mad</v>
          </cell>
        </row>
        <row r="16">
          <cell r="C16" t="str">
            <v>Opvasker</v>
          </cell>
          <cell r="D16" t="str">
            <v>Hotel, restauration, køkken, kantine</v>
          </cell>
          <cell r="E16" t="str">
            <v>varetage rengøring, opvask i køkken, rengøring af køkkenet</v>
          </cell>
        </row>
        <row r="17">
          <cell r="C17" t="str">
            <v>Industrioperatør</v>
          </cell>
          <cell r="D17" t="str">
            <v>Industriel produktion</v>
          </cell>
          <cell r="E17" t="str">
            <v>teknisk sans, betjene procesanlæg, køre truck, pakke af lagervarer, montage arbejde</v>
          </cell>
        </row>
        <row r="18">
          <cell r="C18" t="str">
            <v>Procesoperatør</v>
          </cell>
          <cell r="D18" t="str">
            <v>Industriel produktion</v>
          </cell>
          <cell r="E18" t="str">
            <v>opsætning af maskiner, betjene procesanlæg, køre truck, varetagelse af lastbiler, udvikle arbejdsgange</v>
          </cell>
        </row>
        <row r="19">
          <cell r="C19" t="str">
            <v>Automekaniker</v>
          </cell>
          <cell r="D19" t="str">
            <v>Jern, metal og auto</v>
          </cell>
          <cell r="E19" t="str">
            <v>fejlsøgning, service opgaver, fremstilling af reparationsarbejde, god kundebetjening, vedligeholdelses opgaver</v>
          </cell>
        </row>
        <row r="20">
          <cell r="C20" t="str">
            <v>Industritekniker</v>
          </cell>
          <cell r="D20" t="str">
            <v>Jern, metal og auto</v>
          </cell>
          <cell r="E20" t="str">
            <v>programmering maskinanlæg, fræsning, styringsmæssige kompetencer, cnc programmering, mekanisk montage tilsvarende</v>
          </cell>
        </row>
        <row r="21">
          <cell r="C21" t="str">
            <v>Karosserismed / Karosseritekniker</v>
          </cell>
          <cell r="D21" t="str">
            <v>Jern, metal og auto</v>
          </cell>
          <cell r="E21" t="str">
            <v>Fokus på karosseritekniske kompetencer (f.eks. til reparation af el-biler)</v>
          </cell>
        </row>
        <row r="22">
          <cell r="C22" t="str">
            <v>Klejnsmed</v>
          </cell>
          <cell r="D22" t="str">
            <v>Jern, metal og auto</v>
          </cell>
          <cell r="E22" t="str">
            <v>svejsning, montage arbejde, tig svejsning</v>
          </cell>
        </row>
        <row r="23">
          <cell r="C23" t="str">
            <v>Mekaniker</v>
          </cell>
          <cell r="D23" t="str">
            <v>Jern, metal og auto</v>
          </cell>
          <cell r="E23" t="str">
            <v>fejlsøgning, service opgaver, fremstilling af reparationsarbejde, god kundebetjening, vedligeholdelses opgaver</v>
          </cell>
        </row>
        <row r="24">
          <cell r="C24" t="str">
            <v>Smed</v>
          </cell>
          <cell r="D24" t="str">
            <v>Jern, metal og auto</v>
          </cell>
          <cell r="E24" t="str">
            <v>svejsning, fræsning, montage arbejde, vedligehold af apparatur</v>
          </cell>
        </row>
        <row r="25">
          <cell r="C25" t="str">
            <v>Svejser</v>
          </cell>
          <cell r="D25" t="str">
            <v>Jern, metal og auto</v>
          </cell>
          <cell r="E25" t="str">
            <v>svejsning, tig svejsning, svejsning i stål, betjening af svejserobot, montage arbejde, fræsning</v>
          </cell>
        </row>
        <row r="26">
          <cell r="C26" t="str">
            <v>Lægesekretær</v>
          </cell>
          <cell r="D26" t="str">
            <v>Kontor, administration, regnskab og finans</v>
          </cell>
          <cell r="E26" t="str">
            <v>registrering af henvisninger, sundhedsplatformen, patientrelaterede opgaver, telefonkontakt med patienter, skrivning af notater</v>
          </cell>
        </row>
        <row r="27">
          <cell r="C27" t="str">
            <v>Landbrugsmedhjælper</v>
          </cell>
          <cell r="D27" t="str">
            <v>Landbrug, skovbrug, gartneri, fiskeri og dyrepleje</v>
          </cell>
          <cell r="E27" t="str">
            <v>pasning af grise, malkning af køer, pasning af søer, baggrund fra jordbrug, vedligehold af apparatur, fodre strø</v>
          </cell>
        </row>
        <row r="28">
          <cell r="C28" t="str">
            <v>Specialarbejder, grønne områder</v>
          </cell>
          <cell r="D28" t="str">
            <v>Landbrug, skovbrug, gartneri, fiskeri og dyrepleje</v>
          </cell>
          <cell r="E28" t="str">
            <v>vedligeholdelses opgaver, grønt vedligehold, kørekort til forvogn,  (C), stikle stiklinger, græsklipning, beskæring af træer, Kørekort BE</v>
          </cell>
        </row>
        <row r="29">
          <cell r="C29" t="str">
            <v>Kirketjener</v>
          </cell>
          <cell r="D29" t="str">
            <v>Pædagogisk, socialt og kirkeligt arbejde</v>
          </cell>
          <cell r="E29" t="str">
            <v>kirketjeneste ved gudstjenester, rengøring af kirken, vedligeholdelses opgaver, rengøring af sognehus, betjening af kirkekontor</v>
          </cell>
        </row>
        <row r="30">
          <cell r="C30" t="str">
            <v>Pædagog</v>
          </cell>
          <cell r="D30" t="str">
            <v>Pædagogisk, socialt og kirkeligt arbejde</v>
          </cell>
          <cell r="E30" t="str">
            <v>gennemføre undervisning, skabe læring, planlægge pædagogiske aktiviteter, kontakt til forældre, varetage understøttende undervisning, pædagogiske kundskaber</v>
          </cell>
        </row>
        <row r="31">
          <cell r="C31" t="str">
            <v>Rengøringsassistent</v>
          </cell>
          <cell r="D31" t="str">
            <v>Rengøring, ejendomsservice og renovation</v>
          </cell>
          <cell r="E31" t="str">
            <v>varetage rengøring, overholder rengøringsinstruktionerne</v>
          </cell>
        </row>
        <row r="32">
          <cell r="C32" t="str">
            <v>Butiksassistent</v>
          </cell>
          <cell r="D32" t="str">
            <v>Salg, indkøb og markedsføring</v>
          </cell>
          <cell r="E32" t="str">
            <v>varetage salg, god kundebetjening, varebestilling af butikken, salgsfremmende indsatser</v>
          </cell>
        </row>
        <row r="33">
          <cell r="C33" t="str">
            <v>Ekspedient</v>
          </cell>
          <cell r="D33" t="str">
            <v>Salg, indkøb og markedsføring</v>
          </cell>
          <cell r="E33" t="str">
            <v>varetage salg, god kundebetjening, varebestilling af butikken, varetage rengøring</v>
          </cell>
        </row>
        <row r="34">
          <cell r="C34" t="str">
            <v>Kundeservicemedarbejder</v>
          </cell>
          <cell r="D34" t="str">
            <v>Salg, indkøb og markedsføring</v>
          </cell>
          <cell r="E34" t="str">
            <v>kontakt med kunder, varetage salg, telefonisk kundeservice, formidle budskaber klart</v>
          </cell>
        </row>
        <row r="35">
          <cell r="C35" t="str">
            <v>Marketingmedarbejder</v>
          </cell>
          <cell r="D35" t="str">
            <v>Salg, indkøb og markedsføring</v>
          </cell>
          <cell r="E35" t="str">
            <v>Markedsføring, udvikle markedsføringen, digital marketing, sociale platforme, varetage planlægning, opsætte kampagner, varetage salg</v>
          </cell>
        </row>
        <row r="36">
          <cell r="C36" t="str">
            <v>Social- og sundhedsassistent</v>
          </cell>
          <cell r="D36" t="str">
            <v>Sundhed, omsorg og personlig pleje</v>
          </cell>
          <cell r="E36" t="str">
            <v>rehabiliterende tilgang, demens området, udføre omsorgsopgaver, psykiatrisk sygepleje, dokumentere elektronisk, håndtering af medicin</v>
          </cell>
        </row>
        <row r="37">
          <cell r="C37" t="str">
            <v>Social- og sundhedshjælper</v>
          </cell>
          <cell r="D37" t="str">
            <v>Sundhed, omsorg og personlig pleje</v>
          </cell>
          <cell r="E37" t="str">
            <v xml:space="preserve">rehabiliterende tilgang, demens området, udføre omsorgsopgaver, dokumentere </v>
          </cell>
        </row>
        <row r="38">
          <cell r="C38" t="str">
            <v>Sygeplejerske</v>
          </cell>
          <cell r="D38" t="str">
            <v>Sundhed, omsorg og personlig pleje</v>
          </cell>
          <cell r="E38" t="str">
            <v>sygeplejefaglig udredning, udføre sygeplejefaglige opgaver, psykiatrisk sygepleje, varetage komplekse sygeplejeopgaver, den akutte sygepleje</v>
          </cell>
        </row>
        <row r="39">
          <cell r="C39" t="str">
            <v>Chauffør, fragt, distribution, blandet kørsel</v>
          </cell>
          <cell r="D39" t="str">
            <v>Transport, post, lager- og maskinførerarbejde</v>
          </cell>
          <cell r="E39" t="str">
            <v>kørekort be, kørekort c, gyldigt eu kvalifikationsbevis, kørekort ce</v>
          </cell>
        </row>
        <row r="40">
          <cell r="C40" t="str">
            <v>Chauffør, persontransport</v>
          </cell>
          <cell r="D40" t="str">
            <v>Transport, post, lager- og maskinførerarbejde</v>
          </cell>
          <cell r="E40" t="str">
            <v xml:space="preserve">Befordring af bevægelseshæmmede, Flextrafik kørsel, </v>
          </cell>
        </row>
        <row r="41">
          <cell r="C41" t="str">
            <v>Chauffør, specialtransport</v>
          </cell>
          <cell r="D41" t="str">
            <v>Transport, post, lager- og maskinførerarbejde</v>
          </cell>
          <cell r="E41" t="str">
            <v>kørekort be, kørekort c, gyldigt eu kvalifikationsbevis, kørekort ce</v>
          </cell>
        </row>
        <row r="42">
          <cell r="C42" t="str">
            <v>Lager- og logistikmedarbejder</v>
          </cell>
          <cell r="D42" t="str">
            <v>Transport, post, lager- og maskinførerarbejde</v>
          </cell>
          <cell r="E42" t="str">
            <v>køre truck, arbejde med lager, varemodtagelse, sortering af varer, pakke af lagervarer</v>
          </cell>
        </row>
        <row r="43">
          <cell r="C43" t="str">
            <v>Truckfører</v>
          </cell>
          <cell r="D43" t="str">
            <v>Transport, post, lager- og maskinførerarbejde</v>
          </cell>
          <cell r="E43" t="str">
            <v>Truckkørsel, lagerarbejde, inspicere udstyr, betjene løfte- eller flytningsudstyr</v>
          </cell>
        </row>
        <row r="44">
          <cell r="C44" t="str">
            <v>Faglærer</v>
          </cell>
          <cell r="D44" t="str">
            <v>Undervisning og vejledning</v>
          </cell>
          <cell r="E44" t="str">
            <v>gennemføre undervisning, skabe læring, motivere eleverne, mestrer klasseledelse, planlægge uddannelsesforløb</v>
          </cell>
        </row>
        <row r="45">
          <cell r="C45" t="str">
            <v>Speciallærer</v>
          </cell>
          <cell r="D45" t="str">
            <v>Undervisning og vejledning</v>
          </cell>
          <cell r="E45" t="str">
            <v>Pædagogiske opgaver, deltagelse i undervisning, planlægning, dokumentation, give vejledning til elever med særlige behov</v>
          </cell>
        </row>
        <row r="46">
          <cell r="C46" t="str">
            <v>Underviser, social- og sundhedsskoler</v>
          </cell>
          <cell r="D46" t="str">
            <v>Undervisning og vejledning</v>
          </cell>
          <cell r="E46" t="str">
            <v>Gennemføre undervisning, pædagogik, sundhedsundervisning, planlægning, vejledning og rågivning af elever</v>
          </cell>
        </row>
        <row r="47">
          <cell r="C47" t="str">
            <v>Vagt</v>
          </cell>
          <cell r="D47" t="str">
            <v>Vagt, sikkerhed og overvågning</v>
          </cell>
          <cell r="E47" t="str">
            <v>Kundeservice, sikre sikkerheden, serviceminded, yde førstehjælp, dokumentere beviser</v>
          </cell>
        </row>
      </sheetData>
      <sheetData sheetId="2">
        <row r="2">
          <cell r="C2" t="str">
            <v>Adjunkt, professionshøjskole</v>
          </cell>
          <cell r="D2" t="str">
            <v>Akademisk arbejde</v>
          </cell>
        </row>
        <row r="3">
          <cell r="C3" t="str">
            <v>Automekaniker</v>
          </cell>
          <cell r="D3" t="str">
            <v>Jern, metal og auto</v>
          </cell>
        </row>
        <row r="4">
          <cell r="C4" t="str">
            <v>Butiksassistent</v>
          </cell>
          <cell r="D4" t="str">
            <v>Salg, indkøb og markedsføring</v>
          </cell>
        </row>
        <row r="5">
          <cell r="C5" t="str">
            <v>Bygningskonstruktør</v>
          </cell>
          <cell r="D5" t="str">
            <v>Bygge og anlæg</v>
          </cell>
        </row>
        <row r="6">
          <cell r="C6" t="str">
            <v>Byplanlægger</v>
          </cell>
          <cell r="D6" t="str">
            <v>Akademisk arbejde</v>
          </cell>
        </row>
        <row r="7">
          <cell r="C7" t="str">
            <v>Chauffør, persontransport</v>
          </cell>
          <cell r="D7" t="str">
            <v>Transport, post, lager- og maskinførerarbejde</v>
          </cell>
        </row>
        <row r="8">
          <cell r="C8" t="str">
            <v>Chauffør, fragt, distribution, blandet kørsel</v>
          </cell>
          <cell r="D8" t="str">
            <v>Transport, post, lager- og maskinførerarbejde</v>
          </cell>
        </row>
        <row r="9">
          <cell r="C9" t="str">
            <v>Chauffør, specialtransport</v>
          </cell>
          <cell r="D9" t="str">
            <v>Transport, post, lager- og maskinførerarbejde</v>
          </cell>
        </row>
        <row r="10">
          <cell r="C10" t="str">
            <v>Ekspedient</v>
          </cell>
          <cell r="D10" t="str">
            <v>Salg, indkøb og markedsføring</v>
          </cell>
        </row>
        <row r="11">
          <cell r="C11" t="str">
            <v>Elektriker</v>
          </cell>
          <cell r="D11" t="str">
            <v>Bygge og anlæg</v>
          </cell>
        </row>
        <row r="12">
          <cell r="C12" t="str">
            <v>Elektronikingeniør</v>
          </cell>
          <cell r="D12" t="str">
            <v>Akademisk arbejde</v>
          </cell>
        </row>
        <row r="13">
          <cell r="C13" t="str">
            <v>Faglærer</v>
          </cell>
          <cell r="D13" t="str">
            <v>Undervisning og vejledning</v>
          </cell>
        </row>
        <row r="14">
          <cell r="C14" t="str">
            <v>Geotekniker</v>
          </cell>
          <cell r="D14" t="str">
            <v>Akademisk arbejde</v>
          </cell>
        </row>
        <row r="15">
          <cell r="C15" t="str">
            <v>Industrioperatør</v>
          </cell>
          <cell r="D15" t="str">
            <v>Industriel produktion</v>
          </cell>
        </row>
        <row r="16">
          <cell r="C16" t="str">
            <v>Industritekniker</v>
          </cell>
          <cell r="D16" t="str">
            <v>Jern, metal og auto</v>
          </cell>
        </row>
        <row r="17">
          <cell r="C17" t="str">
            <v>Jurist</v>
          </cell>
          <cell r="D17" t="str">
            <v>Akademisk arbejde</v>
          </cell>
        </row>
        <row r="18">
          <cell r="C18" t="str">
            <v>Karosserismed / Karosseritekniker</v>
          </cell>
          <cell r="D18" t="str">
            <v>Jern, metal og auto</v>
          </cell>
        </row>
        <row r="19">
          <cell r="C19" t="str">
            <v>Kirketjener</v>
          </cell>
          <cell r="D19" t="str">
            <v>Pædagogisk, socialt og kirkeligt arbejde</v>
          </cell>
        </row>
        <row r="20">
          <cell r="C20" t="str">
            <v>Klejnsmed</v>
          </cell>
          <cell r="D20" t="str">
            <v>Jern, metal og auto</v>
          </cell>
        </row>
        <row r="21">
          <cell r="C21" t="str">
            <v>Kundeservicemedarbejder</v>
          </cell>
          <cell r="D21" t="str">
            <v>Salg, indkøb og markedsføring</v>
          </cell>
        </row>
        <row r="22">
          <cell r="C22" t="str">
            <v>Køkkenmedhjælper</v>
          </cell>
          <cell r="D22" t="str">
            <v>Hotel, restauration, køkken, kantine</v>
          </cell>
        </row>
        <row r="23">
          <cell r="C23" t="str">
            <v>Lager- og logistikmedarbejder</v>
          </cell>
          <cell r="D23" t="str">
            <v>Transport, post, lager- og maskinførerarbejde</v>
          </cell>
        </row>
        <row r="24">
          <cell r="C24" t="str">
            <v>Landbrugsmedhjælper</v>
          </cell>
          <cell r="D24" t="str">
            <v>Landbrug, skovbrug, gartneri, fiskeri og dyrepleje</v>
          </cell>
        </row>
        <row r="25">
          <cell r="C25" t="str">
            <v>Lægesekretær</v>
          </cell>
          <cell r="D25" t="str">
            <v>Kontor, administration, regnskab og finans</v>
          </cell>
        </row>
        <row r="26">
          <cell r="C26" t="str">
            <v>Marketingmedarbejder</v>
          </cell>
          <cell r="D26" t="str">
            <v>Salg, indkøb og markedsføring</v>
          </cell>
        </row>
        <row r="27">
          <cell r="C27" t="str">
            <v>Maskinfører</v>
          </cell>
          <cell r="D27" t="str">
            <v>Bygge og anlæg</v>
          </cell>
        </row>
        <row r="28">
          <cell r="C28" t="str">
            <v>Mekaniker</v>
          </cell>
          <cell r="D28" t="str">
            <v>Jern, metal og auto</v>
          </cell>
        </row>
        <row r="29">
          <cell r="C29" t="str">
            <v>Miljøingeniør</v>
          </cell>
          <cell r="D29" t="str">
            <v>Akademisk arbejde</v>
          </cell>
        </row>
        <row r="30">
          <cell r="C30" t="str">
            <v>Murer</v>
          </cell>
          <cell r="D30" t="str">
            <v>Bygge og anlæg</v>
          </cell>
        </row>
        <row r="31">
          <cell r="C31" t="str">
            <v>Opvasker</v>
          </cell>
          <cell r="D31" t="str">
            <v>Hotel, restauration, køkken, kantine</v>
          </cell>
        </row>
        <row r="32">
          <cell r="C32" t="str">
            <v>Procesoperatør</v>
          </cell>
          <cell r="D32" t="str">
            <v>Industriel produktion</v>
          </cell>
        </row>
        <row r="33">
          <cell r="C33" t="str">
            <v>Pædagog</v>
          </cell>
          <cell r="D33" t="str">
            <v>Pædagogisk, socialt og kirkeligt arbejde</v>
          </cell>
        </row>
        <row r="34">
          <cell r="C34" t="str">
            <v>Rengøringsassistent</v>
          </cell>
          <cell r="D34" t="str">
            <v>Rengøring, ejendomsservice og renovation</v>
          </cell>
        </row>
        <row r="35">
          <cell r="C35" t="str">
            <v>Smed</v>
          </cell>
          <cell r="D35" t="str">
            <v>Jern, metal og auto</v>
          </cell>
        </row>
        <row r="36">
          <cell r="C36" t="str">
            <v>Social- og sundhedsassistent</v>
          </cell>
          <cell r="D36" t="str">
            <v>Sundhed, omsorg og personlig pleje</v>
          </cell>
        </row>
        <row r="37">
          <cell r="C37" t="str">
            <v>Social- og sundhedshjælper</v>
          </cell>
          <cell r="D37" t="str">
            <v>Sundhed, omsorg og personlig pleje</v>
          </cell>
        </row>
        <row r="38">
          <cell r="C38" t="str">
            <v>Specialarbejder, grønne områder</v>
          </cell>
          <cell r="D38" t="str">
            <v>Landbrug, skovbrug, gartneri, fiskeri og dyrepleje</v>
          </cell>
        </row>
        <row r="39">
          <cell r="C39" t="str">
            <v>Specialarbejder, jord og beton</v>
          </cell>
          <cell r="D39" t="str">
            <v>Bygge og anlæg</v>
          </cell>
        </row>
        <row r="40">
          <cell r="C40" t="str">
            <v>Speciallærer</v>
          </cell>
          <cell r="D40" t="str">
            <v>Undervisning og vejledning</v>
          </cell>
        </row>
        <row r="41">
          <cell r="C41" t="str">
            <v>Svejser</v>
          </cell>
          <cell r="D41" t="str">
            <v>Jern, metal og auto</v>
          </cell>
        </row>
        <row r="42">
          <cell r="C42" t="str">
            <v>Sygeplejerske</v>
          </cell>
          <cell r="D42" t="str">
            <v>Sundhed, omsorg og personlig pleje</v>
          </cell>
        </row>
        <row r="43">
          <cell r="C43" t="str">
            <v>Tagdækker</v>
          </cell>
          <cell r="D43" t="str">
            <v>Bygge og anlæg</v>
          </cell>
        </row>
        <row r="44">
          <cell r="C44" t="str">
            <v>Truckfører</v>
          </cell>
          <cell r="D44" t="str">
            <v>Transport, post, lager- og maskinførerarbejde</v>
          </cell>
        </row>
        <row r="45">
          <cell r="C45" t="str">
            <v>Underviser, social- og sundhedsskoler</v>
          </cell>
          <cell r="D45" t="str">
            <v>Undervisning og vejledning</v>
          </cell>
        </row>
        <row r="46">
          <cell r="C46" t="str">
            <v>Vagt</v>
          </cell>
          <cell r="D46" t="str">
            <v>Vagt, sikkerhed og overvågning</v>
          </cell>
        </row>
        <row r="47">
          <cell r="C47" t="str">
            <v>Økonomicontroller</v>
          </cell>
          <cell r="D47" t="str">
            <v>Akademisk arbejde</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cell r="D2" t="str">
            <v>Bygge- og anlæg</v>
          </cell>
          <cell r="E2" t="str">
            <v>Fejlfinding, vedligeholdelse, teknisk forståelse, IT kendskab, reparationer, serviceopgaver, montage, spjældarbejde</v>
          </cell>
        </row>
        <row r="3">
          <cell r="C3" t="str">
            <v>Kok</v>
          </cell>
          <cell r="D3" t="str">
            <v>Hotel og restaurant</v>
          </cell>
          <cell r="E3" t="str">
            <v>Egenkontrol, madlavning, rengøring, skabe gode kundeoplevelser, bestille varer, planlægning af menuer, højt serviceniveau</v>
          </cell>
        </row>
        <row r="4">
          <cell r="C4" t="str">
            <v>Tjener</v>
          </cell>
          <cell r="D4" t="str">
            <v>Hotel og restaurant</v>
          </cell>
          <cell r="E4" t="str">
            <v>Skabe gode kundeoplevelser, højt serviceniveau, rengøring, servering, kassopgørelse, præsentation af menuer</v>
          </cell>
        </row>
        <row r="5">
          <cell r="C5" t="str">
            <v>Offshorearbejder</v>
          </cell>
          <cell r="D5" t="str">
            <v>Industriel produktion</v>
          </cell>
          <cell r="E5" t="str">
            <v>Ingen kompetencer i kompetenceværktøj</v>
          </cell>
        </row>
        <row r="6">
          <cell r="C6" t="str">
            <v>Smed</v>
          </cell>
          <cell r="D6" t="str">
            <v>Jern, metal og auto</v>
          </cell>
          <cell r="E6" t="str">
            <v>gaffeltruck B, svejsning, reperationer, tegningsforståelse, teknisk forståelse, montage, vedligeholdelse, IT kundskab, hydraulik</v>
          </cell>
        </row>
        <row r="7">
          <cell r="C7" t="str">
            <v>Rengøringsassistent</v>
          </cell>
          <cell r="D7" t="str">
            <v>Rengøring, ejendomsservice og renovation</v>
          </cell>
          <cell r="E7" t="str">
            <v>Rengøring af kontorer, rengøring af toiletter, rengøring af private hjem, højt serviceniveau, erhvervsrengøring</v>
          </cell>
        </row>
        <row r="8">
          <cell r="C8" t="str">
            <v>Rengøringstekniker</v>
          </cell>
          <cell r="D8" t="str">
            <v>Rengøring, ejendomsservice og renovation</v>
          </cell>
          <cell r="E8" t="str">
            <v>Ingen kompetencer i kompetenceværktøj</v>
          </cell>
        </row>
        <row r="9">
          <cell r="C9" t="str">
            <v>Butiksassistent</v>
          </cell>
          <cell r="D9" t="str">
            <v>Salg, indkøb og markedsføring</v>
          </cell>
          <cell r="E9" t="str">
            <v>Højt serviceniveau, skabe gode kundeoplevelser, kassebetjening, levere en salgsklar butik, kundebetjening, vareopfyldning, salg, kundeservice, rengøring af butik, håndtering af flasker</v>
          </cell>
        </row>
        <row r="10">
          <cell r="C10" t="str">
            <v>Kundeservicemedarbejder</v>
          </cell>
          <cell r="D10" t="str">
            <v>Salg, indkøb og markedsføring</v>
          </cell>
          <cell r="E10" t="str">
            <v>IT kundskab, Microsoft Office, salg</v>
          </cell>
        </row>
        <row r="11">
          <cell r="C11" t="str">
            <v>Social- og sundhedshjælper</v>
          </cell>
          <cell r="D11" t="str">
            <v>Sundhed, omsorg og personlig pleje</v>
          </cell>
          <cell r="E11" t="str">
            <v>Rehabilitering, samarbejde med borgere, dokumentation, samarbejde med pårørende, IT kendskab, ældre borgere, hjemmepleje, anerkendende tilgang</v>
          </cell>
        </row>
        <row r="12">
          <cell r="C12" t="str">
            <v>Buschauffør</v>
          </cell>
          <cell r="D12" t="str">
            <v>Transport, post, lager og maskinførerarbejde</v>
          </cell>
          <cell r="E12" t="str">
            <v>BAB 1 - befordring af bevægelseshæmmede, EU kvalifikationsbevis, kørekort D, førerkort, højt serviceniveau, JSON, teknisk forståelse, flextrafik, kørekort C</v>
          </cell>
        </row>
        <row r="13">
          <cell r="C13" t="str">
            <v>Chauffør, dyretransport</v>
          </cell>
          <cell r="D13" t="str">
            <v>Transport, post, lager og maskinførerarbejde</v>
          </cell>
          <cell r="E13" t="str">
            <v>Ingen kompetencer i kompetenceværktøj</v>
          </cell>
        </row>
        <row r="14">
          <cell r="C14" t="str">
            <v>Chauffør, fragt, distribution, blandet kørsel</v>
          </cell>
          <cell r="D14" t="str">
            <v>Transport, post, lager og maskinførerarbejde</v>
          </cell>
          <cell r="E14" t="str">
            <v>Kørekort C, førerkort, EU kvalifikationsbevis, kørekort CE, ADR bevis, Kørekort BE, Gaffeltruck B</v>
          </cell>
        </row>
        <row r="15">
          <cell r="C15" t="str">
            <v>Chauffør, persontransport</v>
          </cell>
          <cell r="D15" t="str">
            <v>Transport, post, lager og maskinførerarbejde</v>
          </cell>
          <cell r="E15" t="str">
            <v>Flextrafik, BAB 1 - befordring af bevægelseshæmmede, førstehjælpsbevis, EU kvalifikationsbevis, førerkort, chaufførkort til taxa, højt serviceniveau, liftvogn, trappemaskine</v>
          </cell>
        </row>
        <row r="16">
          <cell r="C16" t="str">
            <v>Taxachauffør</v>
          </cell>
          <cell r="D16" t="str">
            <v>Transport, post, lager og maskinførerarbejde</v>
          </cell>
          <cell r="E16" t="str">
            <v>Chaufførkort til taxa, BAB 1 - befordring af bevægelseshæmmede, førstehjælpsbevis, EU kvalifikationsbevis, flextrafik, førerkort, BAB 3A - befordring af bevægelseshæmmede, højt serviceniveau, lokalkendskab</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sportresume"/>
      <sheetName val="Besvarelsesskema - kurser"/>
      <sheetName val="Liste over stillingsbetegnelser"/>
      <sheetName val="SKJULT stillingsbetegnelser"/>
      <sheetName val="Kompetenceordjan2023"/>
    </sheetNames>
    <sheetDataSet>
      <sheetData sheetId="0" refreshError="1"/>
      <sheetData sheetId="1" refreshError="1"/>
      <sheetData sheetId="2">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g.dk/uddannelser/akademiuddannelser/serviceprodit/akademiuddannelsen-i-miljoeteknologi/ressourcer-affald-og-genanvendelse-akademiuddannelsen-i-miljoeteknologi" TargetMode="External"/><Relationship Id="rId21" Type="http://schemas.openxmlformats.org/officeDocument/2006/relationships/hyperlink" Target="https://www.sevu.dk/sites/default/files/2022-08/49980%20M%C3%A5lbeskrivelse.pdf" TargetMode="External"/><Relationship Id="rId42" Type="http://schemas.openxmlformats.org/officeDocument/2006/relationships/hyperlink" Target="https://www.ug.dk/uddannelser/arbejdsmarkedsuddannelseramu/byggeanlaegogindustri/bygge-og-anlaegsopgaver-i-lettere-materialer/vaegkonstruktion-opstilling-og-beklaedning" TargetMode="External"/><Relationship Id="rId63"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84" Type="http://schemas.openxmlformats.org/officeDocument/2006/relationships/hyperlink" Target="https://cadskolen.dk/kurser/kurser-for-ledige/revit/revit-architecture/" TargetMode="External"/><Relationship Id="rId138" Type="http://schemas.openxmlformats.org/officeDocument/2006/relationships/hyperlink" Target="https://www.ug.dk/uddannelser/arbejdsmarkedsuddannelseramu/serviceerhvervene/vagtservice/grundlaeggende-vagt-2" TargetMode="External"/><Relationship Id="rId159" Type="http://schemas.openxmlformats.org/officeDocument/2006/relationships/hyperlink" Target="https://www.teknologisk.dk/kurser/gdpr-faa-overblik-og-indblik-paa-en-dag/k86264" TargetMode="External"/><Relationship Id="rId170" Type="http://schemas.openxmlformats.org/officeDocument/2006/relationships/hyperlink" Target="http://www.erhvervs-konsulenterne.dk/sw/frontend/show.asp?parent=616105&amp;leftmenu_parent=288103&amp;layout=1" TargetMode="External"/><Relationship Id="rId191" Type="http://schemas.openxmlformats.org/officeDocument/2006/relationships/hyperlink" Target="https://www.kp.dk/videreuddannelser/sprogudviklende-undervisning-og-co-teaching/" TargetMode="External"/><Relationship Id="rId205" Type="http://schemas.openxmlformats.org/officeDocument/2006/relationships/hyperlink" Target="https://nyledige.dk/kurser/web-programmering-og-grafisk-design/webudvikling-for-begyndere/" TargetMode="External"/><Relationship Id="rId226" Type="http://schemas.openxmlformats.org/officeDocument/2006/relationships/hyperlink" Target="https://nyledige.dk/kurser/ledelse-projektledelse-og-kommunikation/kommunikation-i-praksis-inklusiv-chatgpt-og-kunstig-intelligens-ai/" TargetMode="External"/><Relationship Id="rId247" Type="http://schemas.openxmlformats.org/officeDocument/2006/relationships/hyperlink" Target="https://www.itucation.dk/wp-content/uploads/2024/01/Grafisk-Design-og-UI-Inkl.-ChatGPT-AI-Vaerktoejer.pdf" TargetMode="External"/><Relationship Id="rId107" Type="http://schemas.openxmlformats.org/officeDocument/2006/relationships/hyperlink" Target="https://www.ug.dk/uddannelser/akademiuddannelser/serviceprodit/akademiuddannelsen-i-miljoeteknologi/ressourcer-affald-og-genanvendelse-akademiuddannelsen-i-miljoeteknologi" TargetMode="External"/><Relationship Id="rId11" Type="http://schemas.openxmlformats.org/officeDocument/2006/relationships/hyperlink" Target="https://www.ug.dk/uddannelser/akademiuddannelser/merkantil/akademiuddannelsen-i-salg-og-markedsfoering/e-handel-akademiuddannelsen-i-salg-og-markedsfoering" TargetMode="External"/><Relationship Id="rId32" Type="http://schemas.openxmlformats.org/officeDocument/2006/relationships/hyperlink" Target="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TargetMode="External"/><Relationship Id="rId53"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74" Type="http://schemas.openxmlformats.org/officeDocument/2006/relationships/hyperlink" Target="https://www.itucation.dk/wp-content/uploads/2024/01/Digital-Markedsfoering-inkl.-Google-Certificering-ChatGPT-AI-Vaerktoejer.pdf" TargetMode="External"/><Relationship Id="rId128" Type="http://schemas.openxmlformats.org/officeDocument/2006/relationships/hyperlink" Target="https://www.ug.dk/uddannelser/akademiuddannelser/ledelse/akademiuddannelsen-i-ledelse/coaching-og-konflikthaandtering-akademiuddannelsen-i-ledelse" TargetMode="External"/><Relationship Id="rId149" Type="http://schemas.openxmlformats.org/officeDocument/2006/relationships/hyperlink" Target="https://www.lederne.dk/kompetencecenter/kurser/forandringsledelse-i-praksis?gad_source=1&amp;gclid=CjwKCAiA29auBhBxEiwAnKcSqlsXe00NBiEUyTzuV6BhRZyaMeEVHKioVU3y26MCIZHIYuPhfxK2whoClxAQAvD_BwE" TargetMode="External"/><Relationship Id="rId5" Type="http://schemas.openxmlformats.org/officeDocument/2006/relationships/hyperlink" Target="https://www.ug.dk/uddannelser/akademiuddannelser/ledelse/akademiuddannelsen-i-ledelse/projektledelse-akademiuddannelsen-i-ledelse" TargetMode="External"/><Relationship Id="rId95" Type="http://schemas.openxmlformats.org/officeDocument/2006/relationships/hyperlink" Target="https://www.ug.dk/uddannelser/akademiuddannelser/ledelse/akademiuddannelsen-i-ledelse/projektledelse-akademiuddannelsen-i-ledelse" TargetMode="External"/><Relationship Id="rId160" Type="http://schemas.openxmlformats.org/officeDocument/2006/relationships/hyperlink" Target="https://www.teknologisk.dk/kurser/teknologiforstaaelse-for-jurister-laer-om-it-teknik-i-et-persondataretligt-perspektiv/k90368" TargetMode="External"/><Relationship Id="rId181" Type="http://schemas.openxmlformats.org/officeDocument/2006/relationships/hyperlink" Target="https://www.itucation.dk/wp-content/uploads/2024/01/Loen-Personalejura-inkl.-loensystemer-HR-MS-Office.pdf" TargetMode="External"/><Relationship Id="rId216" Type="http://schemas.openxmlformats.org/officeDocument/2006/relationships/hyperlink" Target="https://www.ug.dk/uddannelser/arbejdsmarkedsuddannelseramu/byggeanlaegogindustri/bygge-og-anlaegsopgaver-i-lettere-materialer/pcb-haandtering-fjernelse-og-bortskaffelse" TargetMode="External"/><Relationship Id="rId237" Type="http://schemas.openxmlformats.org/officeDocument/2006/relationships/hyperlink" Target="https://metier.dk/kursus-uddannelse/scrum-master/" TargetMode="External"/><Relationship Id="rId22" Type="http://schemas.openxmlformats.org/officeDocument/2006/relationships/hyperlink" Target="https://www.sevu.dk/sites/default/files/2022-12/20922%20M%C3%A5lbeskrivelse.pdf" TargetMode="External"/><Relationship Id="rId43" Type="http://schemas.openxmlformats.org/officeDocument/2006/relationships/hyperlink" Target="https://www.ug.dk/uddannelser/arbejdsmarkedsuddannelseramu/byggeanlaegogindustri/bygge-og-anlaegsopgaver-i-lettere-materialer/raad-og-svamp-udbedring-af-raad-svamp-og-insekt" TargetMode="External"/><Relationship Id="rId64" Type="http://schemas.openxmlformats.org/officeDocument/2006/relationships/hyperlink" Target="https://www.ds.dk/da/ydelser/kurser/laer-om-kvalitetsledelse-for-medicinsk-udstyr-iso-13485" TargetMode="External"/><Relationship Id="rId118" Type="http://schemas.openxmlformats.org/officeDocument/2006/relationships/hyperlink" Target="https://www.ug.dk/uddannelser/akademiuddannelser/serviceprodit/akademiuddannelsen-i-informationsteknologi/videregaaende-programmering-akademiuddannelsen-i-informationsteknologi" TargetMode="External"/><Relationship Id="rId139" Type="http://schemas.openxmlformats.org/officeDocument/2006/relationships/hyperlink" Target="https://www.ug.dk/job/job-fordelt-paa-erhvervsomraader/transportlagerogmaskinfoererarb/vejtrans/chauffoer-persontransport-job" TargetMode="External"/><Relationship Id="rId85" Type="http://schemas.openxmlformats.org/officeDocument/2006/relationships/hyperlink" Target="https://nyledige.dk/kurser/ledelse-og-projektledelse/prince2/" TargetMode="External"/><Relationship Id="rId150" Type="http://schemas.openxmlformats.org/officeDocument/2006/relationships/hyperlink" Target="https://www.ug.dk/uddannelser/akademiuddannelser/serviceprodit/akademiuddannelsen-i-byggeteknologi/byggeteknik-mindre-byggerier-akademiuddannelsen-i-byggeteknologi" TargetMode="External"/><Relationship Id="rId171" Type="http://schemas.openxmlformats.org/officeDocument/2006/relationships/hyperlink" Target="http://www.erhvervs-konsulenterne.dk/sw/frontend/show.asp?parent=606098&amp;leftmenu_parent=288103&amp;layout=1" TargetMode="External"/><Relationship Id="rId192" Type="http://schemas.openxmlformats.org/officeDocument/2006/relationships/hyperlink" Target="https://www.kp.dk/videreuddannelser/naturfagsvejleder/" TargetMode="External"/><Relationship Id="rId206" Type="http://schemas.openxmlformats.org/officeDocument/2006/relationships/hyperlink" Target="https://nyledige.dk/kurser/ledelse-projektledelse-og-kommunikation/projektledelse-agil-ledelse-og-scrum/" TargetMode="External"/><Relationship Id="rId227" Type="http://schemas.openxmlformats.org/officeDocument/2006/relationships/hyperlink" Target="https://cadskolen.dk/kurser/kurser-for-ledige/revit/revit-architecture/" TargetMode="External"/><Relationship Id="rId248" Type="http://schemas.openxmlformats.org/officeDocument/2006/relationships/hyperlink" Target="https://www.itucation.dk/wp-content/uploads/2024/01/Digital-Markedsfoering-inkl.-Google-Certificering-ChatGPT-AI-Vaerktoejer.pdf" TargetMode="External"/><Relationship Id="rId12" Type="http://schemas.openxmlformats.org/officeDocument/2006/relationships/hyperlink" Target="https://www.ug.dk/uddannelser/akademiuddannelser/ledelse/akademiuddannelsen-i-ledelse/coaching-og-konflikthaandtering-akademiuddannelsen-i-ledelse" TargetMode="External"/><Relationship Id="rId17" Type="http://schemas.openxmlformats.org/officeDocument/2006/relationships/hyperlink" Target="https://www.sevu.dk/sites/default/files/2021-03/42834%20M%C3%A5lbeskrivelse.pdf" TargetMode="External"/><Relationship Id="rId33" Type="http://schemas.openxmlformats.org/officeDocument/2006/relationships/hyperlink" Target="https://www.itucation.dk/wp-content/uploads/2024/01/Microsoft-365-Microsoft-Azure-og-IT-sikkerhed.pdf" TargetMode="External"/><Relationship Id="rId38" Type="http://schemas.openxmlformats.org/officeDocument/2006/relationships/hyperlink" Target="https://www.itucation.dk/wp-content/uploads/2024/01/GMP-inkl.-Kommunikation-Projektstyring-MS-Office.pdf" TargetMode="External"/><Relationship Id="rId59" Type="http://schemas.openxmlformats.org/officeDocument/2006/relationships/hyperlink" Target="https://nyledige.dk/kurser/amu/erp-introkursus/?gclid=CjwKCAiAlJKuBhAdEiwAnZb7le0ckzwTcjxmUK_lb93XlDMfjUQfXpieRSBCqMe3XopEdUCPJc1k9xoCcnIQAvD_BwE" TargetMode="External"/><Relationship Id="rId103" Type="http://schemas.openxmlformats.org/officeDocument/2006/relationships/hyperlink" Target="https://www.ug.dk/uddannelser/akademiuddannelser/merkantil/akademiuddannelsen-i-salg-og-markedsfoering/e-handel-akademiuddannelsen-i-salg-og-markedsfoering" TargetMode="External"/><Relationship Id="rId108" Type="http://schemas.openxmlformats.org/officeDocument/2006/relationships/hyperlink" Target="https://www.ug.dk/uddannelser/akademiuddannelser/serviceprodit/akademiuddannelsen-i-miljoeteknologi/kemikalielovgivning-og-styring-akademiuddannelsen-i-miljoeteknologi" TargetMode="External"/><Relationship Id="rId12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129" Type="http://schemas.openxmlformats.org/officeDocument/2006/relationships/hyperlink" Target="https://www.ug.dk/uddannelser/akademiuddannelser/ledelse/akademiuddannelsen-i-ledelse/coaching-og-konflikthaandtering-akademiuddannelsen-i-ledelse" TargetMode="External"/><Relationship Id="rId54" Type="http://schemas.openxmlformats.org/officeDocument/2006/relationships/hyperlink" Target="https://www.teknologisk.dk/kurser/excel-grundlaeggende/k87474" TargetMode="External"/><Relationship Id="rId70" Type="http://schemas.openxmlformats.org/officeDocument/2006/relationships/hyperlink" Target="https://www.itucation.dk/wp-content/uploads/2024/01/Python-Programmering-Fra-Grundlaeggende-til-Avanceret.pdf" TargetMode="External"/><Relationship Id="rId75" Type="http://schemas.openxmlformats.org/officeDocument/2006/relationships/hyperlink" Target="https://www.northcreative.dk/video-producer-uddannelsen" TargetMode="External"/><Relationship Id="rId91"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96" Type="http://schemas.openxmlformats.org/officeDocument/2006/relationships/hyperlink" Target="https://www.ug.dk/uddannelser/akademiuddannelser/serviceprodit/akademiuddannelsen-i-miljoeteknologi/csr-og-cirkulaer-oekonomi-akademiuddannelsen-i-miljoeteknologi" TargetMode="External"/><Relationship Id="rId140" Type="http://schemas.openxmlformats.org/officeDocument/2006/relationships/hyperlink" Target="https://voksenuddannelse.dk/soeg/uddannelser/akademi/filtrering/kurs?type=akademi&amp;titel=ESG-rapportering%20(akademiuddannelsen%20i%20b%C3%A6redygtighed%20og%20gr%C3%B8n%20omstilling)&amp;tilmeldingsfrist=true&amp;kviknummer=8d4f0b2ee773ee11a363005056b2d348" TargetMode="External"/><Relationship Id="rId145" Type="http://schemas.openxmlformats.org/officeDocument/2006/relationships/hyperlink" Target="https://www.ug.dk/uddannelser/professionsbacheloruddannelser/overbygningsuddannelser/it-sikkerhed" TargetMode="External"/><Relationship Id="rId161" Type="http://schemas.openxmlformats.org/officeDocument/2006/relationships/hyperlink" Target="https://www.pharmakon.dk/kurser/life-science/gmp/grundlaeggende-gmp-5667/" TargetMode="External"/><Relationship Id="rId166" Type="http://schemas.openxmlformats.org/officeDocument/2006/relationships/hyperlink" Target="https://aarch.dk/kursus-i-revit-architecture/" TargetMode="External"/><Relationship Id="rId182" Type="http://schemas.openxmlformats.org/officeDocument/2006/relationships/hyperlink" Target="https://www.itucation.dk/wp-content/uploads/2024/01/Ejendomsadministrator-inkl.-Kommunikation-Bogfoering.pdf" TargetMode="External"/><Relationship Id="rId187" Type="http://schemas.openxmlformats.org/officeDocument/2006/relationships/hyperlink" Target="https://dk.specialisterne.com/specialisterne-academy/" TargetMode="External"/><Relationship Id="rId217" Type="http://schemas.openxmlformats.org/officeDocument/2006/relationships/hyperlink" Target="https://www.ug.dk/uddannelser/arbejdsmarkedsuddannelseramu/byggeanlaegogindustri/diamantskaering-nedrivning-og-ressourcehaandtering/sikkerhed-ved-arbejde-med-asbestholdige-materialer" TargetMode="External"/><Relationship Id="rId1" Type="http://schemas.openxmlformats.org/officeDocument/2006/relationships/hyperlink" Target="https://www.ug.dk/uddannelser/akademiuddannelser/serviceprodit/akademiuddannelsen-i-byggekoordination/it-i-udfoerelsesfasen-akademiuddannelsen-i-byggekoordination" TargetMode="External"/><Relationship Id="rId6"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212" Type="http://schemas.openxmlformats.org/officeDocument/2006/relationships/hyperlink" Target="https://www.ug.dk/uddannelser/arbejdsmarkedsuddannelseramu/serviceerhvervene/ejendomsservice/ejendomsdrift-forebyggelse-af-skader-og-eftersyn" TargetMode="External"/><Relationship Id="rId233" Type="http://schemas.openxmlformats.org/officeDocument/2006/relationships/hyperlink" Target="https://nyledige.dk/kurser/oekonomi-administration-og-salg/ejendomsadministrator-godkendt-kursus-for-ledige/" TargetMode="External"/><Relationship Id="rId238" Type="http://schemas.openxmlformats.org/officeDocument/2006/relationships/hyperlink" Target="https://www.ug.dk/uddannelser/akademiuddannelser/serviceprodit/akademiuddannelsen-i-miljoeteknologi/csr-og-cirkulaer-oekonomi-akademiuddannelsen-i-miljoeteknologi" TargetMode="External"/><Relationship Id="rId23" Type="http://schemas.openxmlformats.org/officeDocument/2006/relationships/hyperlink" Target="https://www.sevu.dk/fevu/introduktion-til-foerstehjaelp-paa-jobbet" TargetMode="External"/><Relationship Id="rId28" Type="http://schemas.openxmlformats.org/officeDocument/2006/relationships/hyperlink" Target="https://www.sevu.dk/sites/default/files/2021-03/44627%20M%C3%A5lbeskrivelse.pdf" TargetMode="External"/><Relationship Id="rId49" Type="http://schemas.openxmlformats.org/officeDocument/2006/relationships/hyperlink" Target="https://www.ug.dk/uddannelser/arbejdsmarkedsuddannelseramu/byggeanlaegogindustri/gulvlaegning-og-vaadrumsopgaver-med-vaadrumssikring/vaadrumssikring" TargetMode="External"/><Relationship Id="rId114"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119" Type="http://schemas.openxmlformats.org/officeDocument/2006/relationships/hyperlink" Target="https://www.ug.dk/uddannelser/akademiuddannelser/serviceprodit/akademiuddannelsen-i-informationsteknologi/videregaaende-programmering-akademiuddannelsen-i-informationsteknologi" TargetMode="External"/><Relationship Id="rId44" Type="http://schemas.openxmlformats.org/officeDocument/2006/relationships/hyperlink" Target="https://www.ug.dk/uddannelser/arbejdsmarkedsuddannelseramu/serviceerhvervene/vagtservice/grundlaeggende-vagt-2" TargetMode="External"/><Relationship Id="rId60" Type="http://schemas.openxmlformats.org/officeDocument/2006/relationships/hyperlink" Target="https://www.teknologisk.dk/kurser/gdpr-faa-overblik-og-indblik-paa-en-dag/k86264" TargetMode="External"/><Relationship Id="rId65" Type="http://schemas.openxmlformats.org/officeDocument/2006/relationships/hyperlink" Target="https://www.northcreative.dk/video-producer-uddannelsen" TargetMode="External"/><Relationship Id="rId81" Type="http://schemas.openxmlformats.org/officeDocument/2006/relationships/hyperlink" Target="https://www.dk.specialisterne.com/specialisterne-academy/" TargetMode="External"/><Relationship Id="rId86" Type="http://schemas.openxmlformats.org/officeDocument/2006/relationships/hyperlink" Target="https://www.itucation.dk/kurser-for-ledige/gdpr-iso-27001-inkl-persondataforordningen/" TargetMode="External"/><Relationship Id="rId130" Type="http://schemas.openxmlformats.org/officeDocument/2006/relationships/hyperlink" Target="https://www.ug.dk/uddannelser/akademiuddannelser/serviceprodit/akademiuddannelsen-i-miljoeteknologi/ressourcer-affald-og-genanvendelse-akademiuddannelsen-i-miljoeteknologi" TargetMode="External"/><Relationship Id="rId135" Type="http://schemas.openxmlformats.org/officeDocument/2006/relationships/hyperlink" Target="https://www.ug.dk/uddannelser/akademiuddannelser/merkantil/akademiuddannelsen-i-salg-og-markedsfoering/salg-og-salgspsykologi-akademiuddannelsen-i-salg-og-markedsfoering" TargetMode="External"/><Relationship Id="rId151" Type="http://schemas.openxmlformats.org/officeDocument/2006/relationships/hyperlink" Target="https://www.ug.dk/uddannelser/akademiuddannelser/serviceprodit/akademiuddannelsen-i-byggeteknologi/baeredygtigt-byggeri-akademiuddannelsen-i-byggeteknologi" TargetMode="External"/><Relationship Id="rId156" Type="http://schemas.openxmlformats.org/officeDocument/2006/relationships/hyperlink" Target="https://www.teknologisk.dk/kurser/excel-grundlaeggende/k87474" TargetMode="External"/><Relationship Id="rId177" Type="http://schemas.openxmlformats.org/officeDocument/2006/relationships/hyperlink" Target="https://www.itucation.dk/wp-content/uploads/2024/01/Python-Programmering-Fra-Grundlaeggende-til-Avanceret.pdf" TargetMode="External"/><Relationship Id="rId198" Type="http://schemas.openxmlformats.org/officeDocument/2006/relationships/hyperlink" Target="https://www.nti-group.com/dk/nti-catalog/course/revit-architecture-kursus-for-ledige/" TargetMode="External"/><Relationship Id="rId172" Type="http://schemas.openxmlformats.org/officeDocument/2006/relationships/hyperlink" Target="https://nyledige.dk/kurser/oekonomi-administration-og-salg/ejendomsadministrator-godkendt-kursus-for-ledige/" TargetMode="External"/><Relationship Id="rId193" Type="http://schemas.openxmlformats.org/officeDocument/2006/relationships/hyperlink" Target="https://www.kp.dk/videreuddannelser/naturfagsvejleder/" TargetMode="External"/><Relationship Id="rId202" Type="http://schemas.openxmlformats.org/officeDocument/2006/relationships/hyperlink" Target="https://www.itucation.dk/kurser-for-ledige/asp-net-mvc-5-programmering/" TargetMode="External"/><Relationship Id="rId207" Type="http://schemas.openxmlformats.org/officeDocument/2006/relationships/hyperlink" Target="https://www.ug.dk/search/48582" TargetMode="External"/><Relationship Id="rId223" Type="http://schemas.openxmlformats.org/officeDocument/2006/relationships/hyperlink" Target="https://www.ug.dk/uddannelser/arbejdsmarkedsuddannelseramu/mejeriogjordbrug/etablering-og-pleje-af-groenne-omraader-og-anlaeg/ukrudtbekaempelse-uden-kemi" TargetMode="External"/><Relationship Id="rId228" Type="http://schemas.openxmlformats.org/officeDocument/2006/relationships/hyperlink" Target="https://cadskolen.dk/kurser/kurser-for-ledige/autocad/" TargetMode="External"/><Relationship Id="rId244" Type="http://schemas.openxmlformats.org/officeDocument/2006/relationships/hyperlink" Target="https://www.itucation.dk/kurser-for-ledige/regnskab-bogfoering-inkl-dynamics-365-e-conomic-excel/" TargetMode="External"/><Relationship Id="rId249" Type="http://schemas.openxmlformats.org/officeDocument/2006/relationships/hyperlink" Target="https://www.itucation.dk/wp-content/uploads/2024/01/Paedagogmedhjaelper-Inkl.-Socialpsykiatri-Recovery.pdf" TargetMode="External"/><Relationship Id="rId13" Type="http://schemas.openxmlformats.org/officeDocument/2006/relationships/hyperlink" Target="https://www.sevu.dk/sites/default/files/2021-03/40607%20M%C3%A5lbeskrivelse.pdf" TargetMode="External"/><Relationship Id="rId18" Type="http://schemas.openxmlformats.org/officeDocument/2006/relationships/hyperlink" Target="https://www.sevu.dk/sites/default/files/2021-03/48116%20M%C3%A5lbeskrivelse.pdf" TargetMode="External"/><Relationship Id="rId39" Type="http://schemas.openxmlformats.org/officeDocument/2006/relationships/hyperlink" Target="https://www.itucation.dk/wp-content/uploads/2024/02/Produktion-af-grafiske-produkter-med-AI.pdf" TargetMode="External"/><Relationship Id="rId109" Type="http://schemas.openxmlformats.org/officeDocument/2006/relationships/hyperlink" Target="https://www.ug.dk/uddannelser/akademiuddannelser/serviceprodit/akademiuddannelsen-i-miljoeteknologi/ressourcer-affald-og-genanvendelse-akademiuddannelsen-i-miljoeteknologi" TargetMode="External"/><Relationship Id="rId34" Type="http://schemas.openxmlformats.org/officeDocument/2006/relationships/hyperlink" Target="https://www.itucation.dk/wp-content/uploads/2024/01/Python-Programmering-Fra-Grundlaeggende-til-Avanceret.pdf" TargetMode="External"/><Relationship Id="rId50" Type="http://schemas.openxmlformats.org/officeDocument/2006/relationships/hyperlink" Target="https://www.ug.dk/uddannelser/arbejdsmarkedsuddannelseramu/tvaerfagligeomraade/obligatorisk-faelleskatalog/eud-oplaeringsvejledning-den-daglige-oplaerer" TargetMode="External"/><Relationship Id="rId55" Type="http://schemas.openxmlformats.org/officeDocument/2006/relationships/hyperlink" Target="https://cadskolen.dk/kurser/kurser-for-ledige/revit/revit-architecture/" TargetMode="External"/><Relationship Id="rId76" Type="http://schemas.openxmlformats.org/officeDocument/2006/relationships/hyperlink" Target="https://www.northcreative.dk/alle-kurser-2/adobe-after-effects-1---det-store-grundkursus" TargetMode="External"/><Relationship Id="rId97" Type="http://schemas.openxmlformats.org/officeDocument/2006/relationships/hyperlink" Target="https://www.ug.dk/uddannelser/akademiuddannelser/serviceprodit/akademiuddannelsen-i-miljoeteknologi/ressourcer-affald-og-genanvendelse-akademiuddannelsen-i-miljoeteknologi" TargetMode="External"/><Relationship Id="rId104" Type="http://schemas.openxmlformats.org/officeDocument/2006/relationships/hyperlink" Target="https://www.ug.dk/uddannelser/akademiuddannelser/merkantil/akademiuddannelsen-i-salg-og-markedsfoering/digital-markedsfoering-akademiuddannelsen-i-salg-og-markedsfoering" TargetMode="External"/><Relationship Id="rId120" Type="http://schemas.openxmlformats.org/officeDocument/2006/relationships/hyperlink" Target="https://www.ug.dk/uddannelser/akademiuddannelser/serviceprodit/akademiuddannelsen-i-informationsteknologi/it-sikkerhed-akademiuddannelsen-i-informationsteknologi" TargetMode="External"/><Relationship Id="rId125" Type="http://schemas.openxmlformats.org/officeDocument/2006/relationships/hyperlink" Target="https://www.ug.dk/uddannelser/akademiuddannelser/ledelse/akademiuddannelsen-i-ledelse/projektledelse-akademiuddannelsen-i-ledelse" TargetMode="External"/><Relationship Id="rId141" Type="http://schemas.openxmlformats.org/officeDocument/2006/relationships/hyperlink" Target="https://dk.specialisterne.com/" TargetMode="External"/><Relationship Id="rId146" Type="http://schemas.openxmlformats.org/officeDocument/2006/relationships/hyperlink" Target="https://www.ug.dk/uddannelser/akademiuddannelser/serviceprodit/akademiuddannelsen-i-informationsteknologi" TargetMode="External"/><Relationship Id="rId167" Type="http://schemas.openxmlformats.org/officeDocument/2006/relationships/hyperlink" Target="https://www.dmjx.dk/kurser-og-videreuddannelse/journalistik-kommunikatorer" TargetMode="External"/><Relationship Id="rId188" Type="http://schemas.openxmlformats.org/officeDocument/2006/relationships/hyperlink" Target="https://www.ug.dk/uddannelser/arbejdsmarkedsuddannelseramu/paedagogiskomraadeogsocialogsundhedsomraadet/aeldrepleje-sygepleje-og-sundhed-i-kommunerne/intro-til-arbejde-paa-plejecentre-og-i-hjemmepleje" TargetMode="External"/><Relationship Id="rId7"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71" Type="http://schemas.openxmlformats.org/officeDocument/2006/relationships/hyperlink" Target="https://www.itucation.dk/wp-content/uploads/2024/01/C-Programmering-Fra-Grundlaeggende-til-Avanceret.pdf" TargetMode="External"/><Relationship Id="rId92"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62"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183" Type="http://schemas.openxmlformats.org/officeDocument/2006/relationships/hyperlink" Target="https://www.itucation.dk/wp-content/uploads/2024/01/Grafisk-Design-og-UI-Inkl.-ChatGPT-AI-Vaerktoejer.pdf" TargetMode="External"/><Relationship Id="rId213" Type="http://schemas.openxmlformats.org/officeDocument/2006/relationships/hyperlink" Target="https://www.ug.dk/uddannelser/arbejdsmarkedsuddannelseramu/mejeriogjordbrug/etablering-og-pleje-af-groenne-omraader-og-anlaeg/brandforanstaltning-ved-ukrudtsbraending" TargetMode="External"/><Relationship Id="rId218" Type="http://schemas.openxmlformats.org/officeDocument/2006/relationships/hyperlink" Target="https://www.ug.dk/uddannelser/arbejdsmarkedsuddannelseramu/asfaltbelaegninger/vejen-som-arbejdsplads-certifikat" TargetMode="External"/><Relationship Id="rId234" Type="http://schemas.openxmlformats.org/officeDocument/2006/relationships/hyperlink" Target="https://nyledige.dk/kurser/oekonomi-administration-og-salg/regnskab-og-bogfoering-med-e-conomic-og-excel/" TargetMode="External"/><Relationship Id="rId239" Type="http://schemas.openxmlformats.org/officeDocument/2006/relationships/hyperlink" Target="https://www.itucation.dk/wp-content/uploads/2024/01/Microsoft-365-Microsoft-Azure-og-IT-sikkerhed.pdf" TargetMode="External"/><Relationship Id="rId2" Type="http://schemas.openxmlformats.org/officeDocument/2006/relationships/hyperlink" Target="https://www.ug.dk/uddannelser/akademiuddannelser/serviceprodit/akademiuddannelsen-i-byggeteknologi/samarbejde-kommunikation-og-konfliktforebyggelse-i-projekteringsforloebet-akademiuddannelsen-i" TargetMode="External"/><Relationship Id="rId29" Type="http://schemas.openxmlformats.org/officeDocument/2006/relationships/hyperlink" Target="https://www.sevu.dk/sites/default/files/2021-03/40142%20M%C3%A5lbeskrivelse.pdf" TargetMode="External"/><Relationship Id="rId250" Type="http://schemas.openxmlformats.org/officeDocument/2006/relationships/hyperlink" Target="https://www.itucation.dk/wp-content/uploads/2024/01/GMP-inkl.-Kommunikation-Projektstyring-MS-Office.pdf" TargetMode="External"/><Relationship Id="rId24" Type="http://schemas.openxmlformats.org/officeDocument/2006/relationships/hyperlink" Target="https://www.sevu.dk/sites/default/files/2021-03/42922%20M%C3%A5lbeskrivelse.pdf" TargetMode="External"/><Relationship Id="rId40" Type="http://schemas.openxmlformats.org/officeDocument/2006/relationships/hyperlink" Target="https://basenkompetencecenter.dk/vare/kursus-diagnoseland/" TargetMode="External"/><Relationship Id="rId45" Type="http://schemas.openxmlformats.org/officeDocument/2006/relationships/hyperlink" Target="https://www.ug.dk/uddannelser/arbejdsmarkedsuddannelseramu/bygge-og-anlaegsopgaver-i-tungere-materialer/avanceret-flisearbejde" TargetMode="External"/><Relationship Id="rId66" Type="http://schemas.openxmlformats.org/officeDocument/2006/relationships/hyperlink" Target="https://www.northcreative.dk/video-producer-uddannelsen" TargetMode="External"/><Relationship Id="rId87" Type="http://schemas.openxmlformats.org/officeDocument/2006/relationships/hyperlink" Target="https://www.exopi.dk/borgere-i-job/" TargetMode="External"/><Relationship Id="rId110"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115" Type="http://schemas.openxmlformats.org/officeDocument/2006/relationships/hyperlink" Target="https://www.ug.dk/uddannelser/akademiuddannelser/ledelse/akademiuddannelsen-i-ledelse/coaching-og-konflikthaandtering-akademiuddannelsen-i-ledelse" TargetMode="External"/><Relationship Id="rId131" Type="http://schemas.openxmlformats.org/officeDocument/2006/relationships/hyperlink" Target="https://www.ug.dk/uddannelser/akademiuddannelser/serviceprodit/akademiuddannelsen-i-miljoeteknologi/kemikalielovgivning-og-styring-akademiuddannelsen-i-miljoeteknologi" TargetMode="External"/><Relationship Id="rId136"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7" Type="http://schemas.openxmlformats.org/officeDocument/2006/relationships/hyperlink" Target="https://www.pharmakon.dk/kurser/life-science/gmp/grundlaeggende-gmp-5667/" TargetMode="External"/><Relationship Id="rId178" Type="http://schemas.openxmlformats.org/officeDocument/2006/relationships/hyperlink" Target="https://www.itucation.dk/wp-content/uploads/2024/01/C-Programmering-Fra-Grundlaeggende-til-Avanceret.pdf" TargetMode="External"/><Relationship Id="rId61" Type="http://schemas.openxmlformats.org/officeDocument/2006/relationships/hyperlink" Target="https://www.teknologisk.dk/kurser/teknologiforstaaelse-for-jurister-laer-om-it-teknik-i-et-persondataretligt-perspektiv/k90368" TargetMode="External"/><Relationship Id="rId82" Type="http://schemas.openxmlformats.org/officeDocument/2006/relationships/hyperlink" Target="https://www.northcreative.dk/video-producer-uddannelsen" TargetMode="External"/><Relationship Id="rId152"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173" Type="http://schemas.openxmlformats.org/officeDocument/2006/relationships/hyperlink" Target="https://nyledige.dk/kurser/amu/erp-introkursus/" TargetMode="External"/><Relationship Id="rId194" Type="http://schemas.openxmlformats.org/officeDocument/2006/relationships/hyperlink" Target="https://www.ug.dk/uddannelser/diplomuddannelser/paedagogik/diplomuddannelsepaedagogik/specialpaedagogik-pd" TargetMode="External"/><Relationship Id="rId199" Type="http://schemas.openxmlformats.org/officeDocument/2006/relationships/hyperlink" Target="https://www.nti-group.com/dk/nti-catalog/course/kurser-for-ledige-magicad-pa-revit-ventilation-vvs/" TargetMode="External"/><Relationship Id="rId203" Type="http://schemas.openxmlformats.org/officeDocument/2006/relationships/hyperlink" Target="https://nyledige.dk/kurser/web-programmering-og-grafisk-design/oracle-java-se-8-programmering-oracle-certified-professional/" TargetMode="External"/><Relationship Id="rId208" Type="http://schemas.openxmlformats.org/officeDocument/2006/relationships/hyperlink" Target="https://www.ug.dk/search/20802" TargetMode="External"/><Relationship Id="rId229" Type="http://schemas.openxmlformats.org/officeDocument/2006/relationships/hyperlink" Target="https://www.itucation.dk/kurser-for-ledige/python-programmering/" TargetMode="External"/><Relationship Id="rId19" Type="http://schemas.openxmlformats.org/officeDocument/2006/relationships/hyperlink" Target="https://www.sevu.dk/fevu/medvirken-ved-medicinadministration" TargetMode="External"/><Relationship Id="rId224" Type="http://schemas.openxmlformats.org/officeDocument/2006/relationships/hyperlink" Target="https://www.ug.dk/uddannelser/arbejdsmarkedsuddannelseramu/serviceerhvervene/ejendomsservice/indretning-og-0" TargetMode="External"/><Relationship Id="rId240" Type="http://schemas.openxmlformats.org/officeDocument/2006/relationships/hyperlink" Target="https://www.itucation.dk/wp-content/uploads/2024/01/Agil-Projektledelse-Inkl.-Scrum-og-Projektoekonomi.pdf" TargetMode="External"/><Relationship Id="rId245" Type="http://schemas.openxmlformats.org/officeDocument/2006/relationships/hyperlink" Target="https://www.itucation.dk/wp-content/uploads/2024/01/Loen-Personalejura-inkl.-loensystemer-HR-MS-Office.pdf" TargetMode="External"/><Relationship Id="rId14" Type="http://schemas.openxmlformats.org/officeDocument/2006/relationships/hyperlink" Target="https://www.sevu.dk/sites/default/files/2021-03/40934%20M%C3%A5lbeskrivelse.pdf" TargetMode="External"/><Relationship Id="rId30" Type="http://schemas.openxmlformats.org/officeDocument/2006/relationships/hyperlink" Target="https://www.sevu.dk/sites/default/files/2021-03/42690%20M%C3%A5lbeskrivelse.pdf" TargetMode="External"/><Relationship Id="rId35" Type="http://schemas.openxmlformats.org/officeDocument/2006/relationships/hyperlink" Target="https://www.itucation.dk/wp-content/uploads/2024/01/Avanceret-med-MS-Office-ChatGPT-AI-Vaerktoejer.pdf" TargetMode="External"/><Relationship Id="rId56" Type="http://schemas.openxmlformats.org/officeDocument/2006/relationships/hyperlink" Target="https://www.teknologisk.dk/kurser/den-fleksible-projektlederuddannelse-i-byggeriet/k23550" TargetMode="External"/><Relationship Id="rId77" Type="http://schemas.openxmlformats.org/officeDocument/2006/relationships/hyperlink" Target="https://www.pharmakon.dk/kurser/grundlaeggende-gmp-5667/" TargetMode="External"/><Relationship Id="rId100" Type="http://schemas.openxmlformats.org/officeDocument/2006/relationships/hyperlink" Target="https://www.ug.dk/uddannelser/akademiuddannelser/serviceprodit/akademiuddannelsen-i-informationsteknologi/grafisk-design-og-ui-akademiuddannelsen-i-informationsteknologi" TargetMode="External"/><Relationship Id="rId105" Type="http://schemas.openxmlformats.org/officeDocument/2006/relationships/hyperlink" Target="https://www.ug.dk/uddannelser/akademiuddannelser/ledelse/akademiuddannelsen-i-ledelse/coaching-og-konflikthaandtering-akademiuddannelsen-i-ledelse" TargetMode="External"/><Relationship Id="rId126" Type="http://schemas.openxmlformats.org/officeDocument/2006/relationships/hyperlink" Target="https://www.ug.dk/uddannelser/akademiuddannelser/merkantil/akademiuddannelsen-i-salg-og-markedsfoering/salg-og-salgspsykologi-akademiuddannelsen-i-salg-og-markedsfoering" TargetMode="External"/><Relationship Id="rId147" Type="http://schemas.openxmlformats.org/officeDocument/2006/relationships/hyperlink" Target="https://www.itucation.dk/kurser-for-ledige/gdpr-iso-27001-inkl-persondataforordningen/" TargetMode="External"/><Relationship Id="rId168" Type="http://schemas.openxmlformats.org/officeDocument/2006/relationships/hyperlink" Target="https://www.dmjx.dk/kurser-og-videreuddannelse/strategisk-kommunikation-i-praksis" TargetMode="External"/><Relationship Id="rId8" Type="http://schemas.openxmlformats.org/officeDocument/2006/relationships/hyperlink" Target="https://www.ug.dk/uddannelser/akademiuddannelser/merkantil/akademiuddannelsen-i-kommunikation-og-formidling/kommunikation-i-praksis-akademiuddannelsen-i-kommunikation-og-formidling" TargetMode="External"/><Relationship Id="rId51" Type="http://schemas.openxmlformats.org/officeDocument/2006/relationships/hyperlink" Target="https://www.ug.dk/uddannelser/arbejdsmarkedsuddannelseramu/byggeanlaegogindustri/bygge-og-anlaegsopgaver-i-lettere-materialer/ajourfoering-toemrerbranchen" TargetMode="External"/><Relationship Id="rId72" Type="http://schemas.openxmlformats.org/officeDocument/2006/relationships/hyperlink" Target="https://www.itucation.dk/wp-content/uploads/2024/01/Avanceret-med-MS-Office-ChatGPT-AI-Vaerktoejer.pdf" TargetMode="External"/><Relationship Id="rId93"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98" Type="http://schemas.openxmlformats.org/officeDocument/2006/relationships/hyperlink" Target="https://www.ug.dk/uddannelser/akademiuddannelser/serviceprodit/akademiuddannelsen-i-miljoeteknologi/kemikalielovgivning-og-styring-akademiuddannelsen-i-miljoeteknologi" TargetMode="External"/><Relationship Id="rId121" Type="http://schemas.openxmlformats.org/officeDocument/2006/relationships/hyperlink" Target="https://www.ug.dk/uddannelser/akademiuddannelser/serviceprodit/akademiuddannelsen-i-informationsteknologi/programmering-akademiuddannelsen-i-informationsteknologi" TargetMode="External"/><Relationship Id="rId142" Type="http://schemas.openxmlformats.org/officeDocument/2006/relationships/hyperlink" Target="https://www.kurserforledige.com/uddannelser/cadskolen/afholdelsesgaranti-autodesk-revit-inklusiv-software-fjernundervisning-for-ledige-1435613" TargetMode="External"/><Relationship Id="rId163" Type="http://schemas.openxmlformats.org/officeDocument/2006/relationships/hyperlink" Target="https://www.ds.dk/da/ydelser/kurser/laer-om-kvalitetsledelse-for-medicinsk-udstyr-iso-13485" TargetMode="External"/><Relationship Id="rId184" Type="http://schemas.openxmlformats.org/officeDocument/2006/relationships/hyperlink" Target="https://www.itucation.dk/wp-content/uploads/2024/01/Digital-Markedsfoering-inkl.-Google-Certificering-ChatGPT-AI-Vaerktoejer.pdf" TargetMode="External"/><Relationship Id="rId189" Type="http://schemas.openxmlformats.org/officeDocument/2006/relationships/hyperlink" Target="https://www.ug.dk/uddannelser/arbejdsmarkedsuddannelseramu/serviceerhvervene/rengoeringsservice/daglig-0" TargetMode="External"/><Relationship Id="rId219" Type="http://schemas.openxmlformats.org/officeDocument/2006/relationships/hyperlink" Target="https://www.ug.dk/uddannelser/arbejdsmarkedsuddannelseramu/byggeanlaegogindustri/bygge-og-anlaegsopgaver-i-lettere-materialer/brandforanstaltninger-v-gnistproducerende-vaerktoej" TargetMode="External"/><Relationship Id="rId3" Type="http://schemas.openxmlformats.org/officeDocument/2006/relationships/hyperlink" Target="https://www.ug.dk/uddannelser/akademiuddannelser/serviceprodit/akademiuddannelsen-i-informationsteknologi/grafisk-design-og-ui-akademiuddannelsen-i-informationsteknologi" TargetMode="External"/><Relationship Id="rId214" Type="http://schemas.openxmlformats.org/officeDocument/2006/relationships/hyperlink" Target="https://www.ug.dk/uddannelser/arbejdsmarkedsuddannelseramu/serviceerhvervene/vagtservice/basisuddannelse-p-vagter" TargetMode="External"/><Relationship Id="rId230" Type="http://schemas.openxmlformats.org/officeDocument/2006/relationships/hyperlink" Target="https://www.northcreative.dk/motion-designer-uddannelsen?gclid=CjwKCAiA29auBhBxEiwAnKcSqncx_N0lvv2bes0uHJ3ZpeKzxg4RqgYaHdrbI3G-xLRquG__J7lAshoC_sQQAvD_BwE" TargetMode="External"/><Relationship Id="rId235" Type="http://schemas.openxmlformats.org/officeDocument/2006/relationships/hyperlink" Target="https://akademi.pharmait.dk/shop/13-gxp-kurser/8-grundlaeggende-gmp/" TargetMode="External"/><Relationship Id="rId251" Type="http://schemas.openxmlformats.org/officeDocument/2006/relationships/printerSettings" Target="../printerSettings/printerSettings1.bin"/><Relationship Id="rId25" Type="http://schemas.openxmlformats.org/officeDocument/2006/relationships/hyperlink" Target="https://www.sevu.dk/sites/default/files/2023-03/48596%20M%C3%A5lbeskrivelse.pdf" TargetMode="External"/><Relationship Id="rId46" Type="http://schemas.openxmlformats.org/officeDocument/2006/relationships/hyperlink" Target="https://www.ug.dk/uddannelser/arbejdsmarkedsuddannelseramu/bygge-og-anlaegsopgaver-i-tungere-materialer/murede-kupler-og-hvaelv-udfoerelse" TargetMode="External"/><Relationship Id="rId67" Type="http://schemas.openxmlformats.org/officeDocument/2006/relationships/hyperlink" Target="https://www.northcreative.dk/alle-kurser-2/adobe-after-effects-1---det-store-grundkursus" TargetMode="External"/><Relationship Id="rId116" Type="http://schemas.openxmlformats.org/officeDocument/2006/relationships/hyperlink" Target="https://www.ug.dk/uddannelser/akademiuddannelser/merkantil/akademiuddannelsen-i-kommunikation-og-formidling/praesentationsteknik-akademiuddannelsen-i-kommunikation-og-formidling" TargetMode="External"/><Relationship Id="rId137" Type="http://schemas.openxmlformats.org/officeDocument/2006/relationships/hyperlink" Target="https://www.ug.dk/uddannelser/akademiuddannelser/ledelse/akademiuddannelsen-i-hr/personalejura-akademiuddannelsen-i-ledelse" TargetMode="External"/><Relationship Id="rId158" Type="http://schemas.openxmlformats.org/officeDocument/2006/relationships/hyperlink" Target="https://nyledige.dk/kurser/amu/erp-introkursus/?gclid=CjwKCAiAlJKuBhAdEiwAnZb7le0ckzwTcjxmUK_lb93XlDMfjUQfXpieRSBCqMe3XopEdUCPJc1k9xoCcnIQAvD_BwE" TargetMode="External"/><Relationship Id="rId20" Type="http://schemas.openxmlformats.org/officeDocument/2006/relationships/hyperlink" Target="https://www.sevu.dk/sites/default/files/2021-03/44327%20M%C3%A5lbeskrivelse.pdf" TargetMode="External"/><Relationship Id="rId41" Type="http://schemas.openxmlformats.org/officeDocument/2006/relationships/hyperlink" Target="https://www.ug.dk/uddannelser/arbejdsmarkedsuddannelseramu/byggeanlaegogindustri/bygge-og-anlaegsopgaver-i-lettere-materialer/undertage-montering-af-undertage" TargetMode="External"/><Relationship Id="rId62" Type="http://schemas.openxmlformats.org/officeDocument/2006/relationships/hyperlink" Target="https://www.pharmakon.dk/kurser/life-science/gmp/grundlaeggende-gmp-5667/" TargetMode="External"/><Relationship Id="rId83" Type="http://schemas.openxmlformats.org/officeDocument/2006/relationships/hyperlink" Target="https://www.northcreative.dk/motion-designer-uddannelsen" TargetMode="External"/><Relationship Id="rId88" Type="http://schemas.openxmlformats.org/officeDocument/2006/relationships/hyperlink" Target="https://www.freelanceakademiet.dk/ivaerksaetteri-i-praksis/" TargetMode="External"/><Relationship Id="rId111"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32"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3" Type="http://schemas.openxmlformats.org/officeDocument/2006/relationships/hyperlink" Target="https://www.teknologisk.dk/kurser/excel-grundlaeggende/k87474" TargetMode="External"/><Relationship Id="rId174" Type="http://schemas.openxmlformats.org/officeDocument/2006/relationships/hyperlink" Target="https://www.pharmakon.dk/kurser/grundlaeggende-gmp-for-nye-operatorer-7663/" TargetMode="External"/><Relationship Id="rId179" Type="http://schemas.openxmlformats.org/officeDocument/2006/relationships/hyperlink" Target="https://www.itucation.dk/wp-content/uploads/2024/01/Avanceret-med-MS-Office-ChatGPT-AI-Vaerktoejer.pdf" TargetMode="External"/><Relationship Id="rId195" Type="http://schemas.openxmlformats.org/officeDocument/2006/relationships/hyperlink" Target="https://www.itucation.dk/kurser-for-ledige/coaching-og-konflikthaandtering-maalrettet-paedagoger-og-medhjaelpere/?msclkid=459944f246c214d3d67c2127fc79a508" TargetMode="External"/><Relationship Id="rId209" Type="http://schemas.openxmlformats.org/officeDocument/2006/relationships/hyperlink" Target="https://www.ug.dk/uddannelser/arbejdsmarkedsuddannelseramu/handeladministrationkommunikationogledelse/administration/afdaekning-af-administrative-processer-til-rpa" TargetMode="External"/><Relationship Id="rId190" Type="http://schemas.openxmlformats.org/officeDocument/2006/relationships/hyperlink" Target="https://www.ug.dk/search/undervisningsplanl%C3%A6gning%20og%20didaktik" TargetMode="External"/><Relationship Id="rId204" Type="http://schemas.openxmlformats.org/officeDocument/2006/relationships/hyperlink" Target="https://www.itucation.dk/kurser-for-ledige/python-programmering/" TargetMode="External"/><Relationship Id="rId220" Type="http://schemas.openxmlformats.org/officeDocument/2006/relationships/hyperlink" Target="https://www.ug.dk/uddannelser/arbejdsmarkedsuddannelseramu/mejeriogjordbrug/etablering-og-pleje-af-groenne-omraader-og-anlaeg/beskaering-1" TargetMode="External"/><Relationship Id="rId225" Type="http://schemas.openxmlformats.org/officeDocument/2006/relationships/hyperlink" Target="https://www2.phabsalon.dk/studienet/min-uddannelse/laereruddannelsen/uddannelsens-opbygning-lu13/laererens-grundfaglighed/almen-undervisningskompetence/" TargetMode="External"/><Relationship Id="rId241" Type="http://schemas.openxmlformats.org/officeDocument/2006/relationships/hyperlink" Target="https://www.itucation.dk/wp-content/uploads/2024/01/Python-Programmering-Fra-Grundlaeggende-til-Avanceret.pdf" TargetMode="External"/><Relationship Id="rId246" Type="http://schemas.openxmlformats.org/officeDocument/2006/relationships/hyperlink" Target="https://www.itucation.dk/wp-content/uploads/2024/01/Ejendomsadministrator-inkl.-Kommunikation-Bogfoering.pdf" TargetMode="External"/><Relationship Id="rId15" Type="http://schemas.openxmlformats.org/officeDocument/2006/relationships/hyperlink" Target="https://www.sevu.dk/sites/default/files/2021-03/44859%20M%C3%A5lbeskrivelse.pdf" TargetMode="External"/><Relationship Id="rId36" Type="http://schemas.openxmlformats.org/officeDocument/2006/relationships/hyperlink" Target="https://www.itucation.dk/kurser-for-ledige/regnskab-bogfoering-inkl-dynamics-365-e-conomic-excel/" TargetMode="External"/><Relationship Id="rId57" Type="http://schemas.openxmlformats.org/officeDocument/2006/relationships/hyperlink" Target="https://www.teknologisk.dk/kurser/excel-grundlaeggende/k87474" TargetMode="External"/><Relationship Id="rId106" Type="http://schemas.openxmlformats.org/officeDocument/2006/relationships/hyperlink" Target="https://www.ug.dk/uddannelser/akademiuddannelser/serviceprodit/akademiuddannelsen-i-miljoeteknologi/kemikalielovgivning-og-styring-akademiuddannelsen-i-miljoeteknologi" TargetMode="External"/><Relationship Id="rId127" Type="http://schemas.openxmlformats.org/officeDocument/2006/relationships/hyperlink" Target="https://www.ug.dk/uddannelser/akademiuddannelser/ledelse/akademiuddannelsen-i-ledelse/coaching-og-konflikthaandtering-akademiuddannelsen-i-ledelse" TargetMode="External"/><Relationship Id="rId10" Type="http://schemas.openxmlformats.org/officeDocument/2006/relationships/hyperlink" Target="https://www.ug.dk/uddannelser/akademiuddannelser/merkantil/akademiuddannelsen-i-kommunikation-og-formidling/branding-i-praksis-akademiuddannelsen-i-kommunikation-og-formidling" TargetMode="External"/><Relationship Id="rId31" Type="http://schemas.openxmlformats.org/officeDocument/2006/relationships/hyperlink" Target="https://www.astralis.gg/post/gamingvejleder" TargetMode="External"/><Relationship Id="rId52" Type="http://schemas.openxmlformats.org/officeDocument/2006/relationships/hyperlink" Target="https://www.ug.dk/uddannelser/arbejdsmarkedsuddannelseramu/byggeanlaegogindustri/bygge-og-anlaegsopgaver-i-lettere-materialer/restaurering-traditionelle-traesamlinger" TargetMode="External"/><Relationship Id="rId73" Type="http://schemas.openxmlformats.org/officeDocument/2006/relationships/hyperlink" Target="https://www.itucation.dk/wp-content/uploads/2024/01/Grafisk-Design-og-UI-Inkl.-ChatGPT-AI-Vaerktoejer.pdf" TargetMode="External"/><Relationship Id="rId78" Type="http://schemas.openxmlformats.org/officeDocument/2006/relationships/hyperlink" Target="https://nyledige.dk/kurser/oekonomi-administration-og-salg/ejendomsadministrator-godkendt-kursus-for-ledige/" TargetMode="External"/><Relationship Id="rId9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99" Type="http://schemas.openxmlformats.org/officeDocument/2006/relationships/hyperlink" Target="https://www.ug.dk/uddannelser/akademiuddannelser/serviceprodit/akademiuddannelsen-i-miljoeteknologi/ressourcer-affald-og-genanvendelse-akademiuddannelsen-i-miljoeteknologi" TargetMode="External"/><Relationship Id="rId101" Type="http://schemas.openxmlformats.org/officeDocument/2006/relationships/hyperlink" Target="https://www.ug.dk/uddannelser/akademiuddannelser/serviceprodit/akademiuddannelsen-i-miljoeteknologi/ressourcer-affald-og-genanvendelse-akademiuddannelsen-i-miljoeteknologi" TargetMode="External"/><Relationship Id="rId122" Type="http://schemas.openxmlformats.org/officeDocument/2006/relationships/hyperlink" Target="https://www.ug.dk/uddannelser/akademiuddannelser/serviceprodit/akademiuddannelsen-i-informationsteknologi/it-sikkerhed-akademiuddannelsen-i-informationsteknologi" TargetMode="External"/><Relationship Id="rId143" Type="http://schemas.openxmlformats.org/officeDocument/2006/relationships/hyperlink" Target="https://www.ug.dk/uddannelser/akademiuddannelser/serviceprodit/akademiuddannelsen-i-informationsteknologi" TargetMode="External"/><Relationship Id="rId148" Type="http://schemas.openxmlformats.org/officeDocument/2006/relationships/hyperlink" Target="https://www.ug.dk/uddannelser/akademiuddannelser/merkantil/akademiuddannelsen-i-oekonomi-og-ressourcestyring/regneark-til-oekonomistyring-akademiuddannelsen-i-oekonomi-og-ressourcestyring" TargetMode="External"/><Relationship Id="rId164" Type="http://schemas.openxmlformats.org/officeDocument/2006/relationships/hyperlink" Target="https://aarch.dk/lca-efteruddannelsesforloeb/" TargetMode="External"/><Relationship Id="rId169" Type="http://schemas.openxmlformats.org/officeDocument/2006/relationships/hyperlink" Target="https://www.pharmakon.dk/kurser/grundlaeggende-gmp-5667/" TargetMode="External"/><Relationship Id="rId185" Type="http://schemas.openxmlformats.org/officeDocument/2006/relationships/hyperlink" Target="https://www.itucation.dk/wp-content/uploads/2024/01/Paedagogmedhjaelper-Inkl.-Socialpsykiatri-Recovery.pdf" TargetMode="External"/><Relationship Id="rId4" Type="http://schemas.openxmlformats.org/officeDocument/2006/relationships/hyperlink" Target="https://www.ug.dk/uddannelser/akademiuddannelser/merkantil/akademiuddannelsen-i-salg-og-markedsfoering/digital-markedsfoering-akademiuddannelsen-i-salg-og-markedsfoering" TargetMode="External"/><Relationship Id="rId9" Type="http://schemas.openxmlformats.org/officeDocument/2006/relationships/hyperlink" Target="https://www.ug.dk/uddannelser/akademiuddannelser/merkantil/akademiuddannelsen-i-salg-og-markedsfoering/salg-og-salgspsykologi-akademiuddannelsen-i-salg-og-markedsfoering" TargetMode="External"/><Relationship Id="rId180" Type="http://schemas.openxmlformats.org/officeDocument/2006/relationships/hyperlink" Target="https://www.itucation.dk/kurser-for-ledige/regnskab-bogfoering-inkl-dynamics-365-e-conomic-excel/" TargetMode="External"/><Relationship Id="rId210" Type="http://schemas.openxmlformats.org/officeDocument/2006/relationships/hyperlink" Target="https://www.ug.dk/uddannelser/arbejdsmarkedsuddannelseramu/serviceerhvervene/ejendomsservice/syn-af-boliger-ejendomsservice" TargetMode="External"/><Relationship Id="rId215" Type="http://schemas.openxmlformats.org/officeDocument/2006/relationships/hyperlink" Target="https://www.ug.dk/uddannelser/arbejdsmarkedsuddannelseramu/industriensarbejdsmarkedsuddannelser/overfladebehandling-3" TargetMode="External"/><Relationship Id="rId236" Type="http://schemas.openxmlformats.org/officeDocument/2006/relationships/hyperlink" Target="https://www.lederne.dk/kompetencecenter/kurser/projektledelse-for-ledige" TargetMode="External"/><Relationship Id="rId26" Type="http://schemas.openxmlformats.org/officeDocument/2006/relationships/hyperlink" Target="https://www.sevu.dk/sites/default/files/2021-03/48096%20M%C3%A5lbeskrivelse.pdf" TargetMode="External"/><Relationship Id="rId231" Type="http://schemas.openxmlformats.org/officeDocument/2006/relationships/hyperlink" Target="https://www.itucation.dk/kurser-for-ledige/gdpr-iso-27001-inkl-persondataforordningen/" TargetMode="External"/><Relationship Id="rId47" Type="http://schemas.openxmlformats.org/officeDocument/2006/relationships/hyperlink" Target="https://www.ug.dk/uddannelser/arbejdsmarkedsuddannelseramu/bygge-og-anlaegsopgaver-i-tungere-materialer/kvadre-og-palaepuds-udfoerelse" TargetMode="External"/><Relationship Id="rId68" Type="http://schemas.openxmlformats.org/officeDocument/2006/relationships/hyperlink" Target="https://www.itucation.dk/wp-content/uploads/2024/01/Microsoft-365-Microsoft-Azure-og-IT-sikkerhed.pdf" TargetMode="External"/><Relationship Id="rId89" Type="http://schemas.openxmlformats.org/officeDocument/2006/relationships/hyperlink" Target="https://www.ug.dk/uddannelser/akademiuddannelser/serviceprodit/akademiuddannelsen-i-miljoeteknologi/csr-og-cirkulaer-oekonomi-akademiuddannelsen-i-miljoeteknologi" TargetMode="External"/><Relationship Id="rId112"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133" Type="http://schemas.openxmlformats.org/officeDocument/2006/relationships/hyperlink" Target="https://www.ug.dk/uddannelser/akademiuddannelser/serviceprodit/akademiuddannelsen-i-miljoeteknologi/ressourcer-affald-og-genanvendelse-akademiuddannelsen-i-miljoeteknologi" TargetMode="External"/><Relationship Id="rId154" Type="http://schemas.openxmlformats.org/officeDocument/2006/relationships/hyperlink" Target="https://cadskolen.dk/kurser/kurser-for-ledige/revit/revit-architecture/" TargetMode="External"/><Relationship Id="rId175" Type="http://schemas.openxmlformats.org/officeDocument/2006/relationships/hyperlink" Target="https://www.itucation.dk/wp-content/uploads/2024/01/Microsoft-365-Microsoft-Azure-og-IT-sikkerhed.pdf" TargetMode="External"/><Relationship Id="rId196" Type="http://schemas.openxmlformats.org/officeDocument/2006/relationships/hyperlink" Target="https://cadskolen.dk/kurser/kurser-for-ledige/autocad/grundlaeggende-og-videregaaende-autocad/" TargetMode="External"/><Relationship Id="rId200" Type="http://schemas.openxmlformats.org/officeDocument/2006/relationships/hyperlink" Target="https://cadskolen.dk/kurser/kurser-for-ledige/autocad/grundlaeggende-og-videregaaende-autocad/" TargetMode="External"/><Relationship Id="rId16" Type="http://schemas.openxmlformats.org/officeDocument/2006/relationships/hyperlink" Target="https://www.sevu.dk/sites/default/files/2021-03/49777%20Maalbeskrivelse.pdf" TargetMode="External"/><Relationship Id="rId221" Type="http://schemas.openxmlformats.org/officeDocument/2006/relationships/hyperlink" Target="https://www.ug.dk/uddannelser/arbejdsmarkedsuddannelseramu/mejeriogjordbrug/etablering-og-pleje-af-groenne-omraader-og-anlaeg/beskaering-2" TargetMode="External"/><Relationship Id="rId242" Type="http://schemas.openxmlformats.org/officeDocument/2006/relationships/hyperlink" Target="https://www.itucation.dk/wp-content/uploads/2024/01/C-Programmering-Fra-Grundlaeggende-til-Avanceret.pdf" TargetMode="External"/><Relationship Id="rId37" Type="http://schemas.openxmlformats.org/officeDocument/2006/relationships/hyperlink" Target="https://www.itucation.dk/wp-content/uploads/2024/01/Ejendomsadministrator-inkl.-Kommunikation-Bogfoering.pdf" TargetMode="External"/><Relationship Id="rId58" Type="http://schemas.openxmlformats.org/officeDocument/2006/relationships/hyperlink" Target="https://www.pharmakon.dk/kurser/life-science/gmp/grundlaeggende-gmp-5667/" TargetMode="External"/><Relationship Id="rId79" Type="http://schemas.openxmlformats.org/officeDocument/2006/relationships/hyperlink" Target="https://www.itucation.dk/kurser-for-ledige/gdpr-koordinator-og-persondataspecialist/" TargetMode="External"/><Relationship Id="rId102" Type="http://schemas.openxmlformats.org/officeDocument/2006/relationships/hyperlink" Target="https://www.ug.dk/uddannelser/akademiuddannelser/merkantil/akademiuddannelsen-i-kommunikation-og-formidling/sociale-medier-akademiuddannelsen-i-kommunikation-og-formidling" TargetMode="External"/><Relationship Id="rId123" Type="http://schemas.openxmlformats.org/officeDocument/2006/relationships/hyperlink" Target="https://www.ug.dk/uddannelser/akademiuddannelser/serviceprodit/akademiuddannelsen-i-informationsteknologi/brugerundersoegelser-og-ux-akademiuddannelsen-i-informationsteknologi" TargetMode="External"/><Relationship Id="rId144" Type="http://schemas.openxmlformats.org/officeDocument/2006/relationships/hyperlink" Target="https://www.itucation.dk/kurser-for-ledige/digital-markedsfoering-inkl-google-certificering/" TargetMode="External"/><Relationship Id="rId90" Type="http://schemas.openxmlformats.org/officeDocument/2006/relationships/hyperlink" Target="https://www.ug.dk/uddannelser/akademiuddannelser/ledelse/akademiuddannelsen-i-ledelse/projektledelse-akademiuddannelsen-i-ledelse" TargetMode="External"/><Relationship Id="rId165" Type="http://schemas.openxmlformats.org/officeDocument/2006/relationships/hyperlink" Target="https://aarch.dk/byplanlaegger/" TargetMode="External"/><Relationship Id="rId186" Type="http://schemas.openxmlformats.org/officeDocument/2006/relationships/hyperlink" Target="https://www.itucation.dk/wp-content/uploads/2024/01/GMP-inkl.-Kommunikation-Projektstyring-MS-Office.pdf" TargetMode="External"/><Relationship Id="rId211" Type="http://schemas.openxmlformats.org/officeDocument/2006/relationships/hyperlink" Target="https://www.ug.dk/uddannelser/arbejdsmarkedsuddannelseramu/serviceerhvervene/ejendomsservice/syn-af-boliger-ejendomsservice" TargetMode="External"/><Relationship Id="rId232" Type="http://schemas.openxmlformats.org/officeDocument/2006/relationships/hyperlink" Target="https://www.itucation.dk/kurser-for-ledige/loen-personalejura-inkl-hr-loensystemer-ms-office/" TargetMode="External"/><Relationship Id="rId27" Type="http://schemas.openxmlformats.org/officeDocument/2006/relationships/hyperlink" Target="https://www.sevu.dk/sites/default/files/2024-01/22025%20M%C3%A5lbeskrivelse_0.pdf" TargetMode="External"/><Relationship Id="rId48" Type="http://schemas.openxmlformats.org/officeDocument/2006/relationships/hyperlink" Target="https://www.ug.dk/uddannelser/arbejdsmarkedsuddannelseramu/bygge-og-anlaegsopgaver-i-tungere-materialer/tunge-vaeg-og-gulvkonstruktioner-til-brug-i-vaadrum" TargetMode="External"/><Relationship Id="rId69" Type="http://schemas.openxmlformats.org/officeDocument/2006/relationships/hyperlink" Target="https://www.itucation.dk/wp-content/uploads/2024/01/Agil-Projektledelse-Inkl.-Scrum-og-Projektoekonomi.pdf" TargetMode="External"/><Relationship Id="rId113" Type="http://schemas.openxmlformats.org/officeDocument/2006/relationships/hyperlink" Target="https://www.ug.dk/uddannelser/akademiuddannelser/ledelse/akademiuddannelsen-i-ledelse/projektledelse-akademiuddannelsen-i-ledelse" TargetMode="External"/><Relationship Id="rId134" Type="http://schemas.openxmlformats.org/officeDocument/2006/relationships/hyperlink" Target="https://www.ug.dk/uddannelser/akademiuddannelser/serviceprodit/akademiuddannelsen-i-miljoeteknologi/kemikalielovgivning-og-styring-akademiuddannelsen-i-miljoeteknologi" TargetMode="External"/><Relationship Id="rId80" Type="http://schemas.openxmlformats.org/officeDocument/2006/relationships/hyperlink" Target="https://www.itucation.dk/kurser-for-ledige/python-programmering/" TargetMode="External"/><Relationship Id="rId155" Type="http://schemas.openxmlformats.org/officeDocument/2006/relationships/hyperlink" Target="https://www.teknologisk.dk/kurser/den-fleksible-projektlederuddannelse-i-byggeriet/k23550" TargetMode="External"/><Relationship Id="rId176" Type="http://schemas.openxmlformats.org/officeDocument/2006/relationships/hyperlink" Target="https://www.itucation.dk/wp-content/uploads/2024/01/Agil-Projektledelse-Inkl.-Scrum-og-Projektoekonomi.pdf" TargetMode="External"/><Relationship Id="rId197" Type="http://schemas.openxmlformats.org/officeDocument/2006/relationships/hyperlink" Target="https://cadskolen.dk/kurser/kurser-for-ledige/revit/revit-architecture/" TargetMode="External"/><Relationship Id="rId201" Type="http://schemas.openxmlformats.org/officeDocument/2006/relationships/hyperlink" Target="https://nyledige.dk/kurser/systemadministration-it-sikkerhed-og-certificeringer/microsoft/microsoft-azure-kursus-for-ledige/" TargetMode="External"/><Relationship Id="rId222" Type="http://schemas.openxmlformats.org/officeDocument/2006/relationships/hyperlink" Target="https://www.ug.dk/uddannelser/arbejdsmarkedsuddannelseramu/mejeriogjordbrug/etablering-og-pleje-af-groenne-omraader-og-anlaeg/groenne-anlaeg-planlaegning-af-plejeopgaver" TargetMode="External"/><Relationship Id="rId243" Type="http://schemas.openxmlformats.org/officeDocument/2006/relationships/hyperlink" Target="https://www.itucation.dk/wp-content/uploads/2024/01/Avanceret-med-MS-Office-ChatGPT-AI-Vaerktoejer.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tucation.dk/wp-content/uploads/2024/01/GMP-inkl.-Kommunikation-Projektstyring-MS-Office.pdf" TargetMode="External"/><Relationship Id="rId18"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6" Type="http://schemas.openxmlformats.org/officeDocument/2006/relationships/hyperlink" Target="https://www.ug.dk/uddannelser/arbejdsmarkedsuddannelseramu/koekkenrestaurantbagerkonditorogkoedbranchen/reception-servering-og-service/servering-af-oel-drinks-og-alkoholfrie-drikke" TargetMode="External"/><Relationship Id="rId39" Type="http://schemas.openxmlformats.org/officeDocument/2006/relationships/hyperlink" Target="https://www.itucation.dk/wp-content/uploads/2022/01/ASP.NET-Core-MVC-Programmering.pdf" TargetMode="External"/><Relationship Id="rId21" Type="http://schemas.openxmlformats.org/officeDocument/2006/relationships/hyperlink" Target="https://www.ug.dk/uddannelser/arbejdsmarkedsuddannelseramu/paedagogiskomraadeogsocialogsundhedsomraadet/socialpsykiatri-og-fysiskpsykisk-handicap/magt-og-omsorg" TargetMode="External"/><Relationship Id="rId34" Type="http://schemas.openxmlformats.org/officeDocument/2006/relationships/hyperlink" Target="https://www.ug.dk/uddannelser/arbejdsmarkedsuddannelseramu/tvaerfagligeomraade/faelleskataloget/introduktion-til-baeredygtig-omstilling" TargetMode="External"/><Relationship Id="rId42" Type="http://schemas.openxmlformats.org/officeDocument/2006/relationships/hyperlink" Target="https://www.ug.dk/uddannelser/arbejdsmarkedsuddannelseramu/industriensarbejdsmarkedsuddannelser/produktion-af-medicinalprodukter/medicinalindustriel-produktion-gmp1" TargetMode="External"/><Relationship Id="rId47" Type="http://schemas.openxmlformats.org/officeDocument/2006/relationships/hyperlink" Target="https://www.ug.dk/uddannelser/arbejdsmarkedsuddannelseramu/industriensarbejdsmarkedsuddannelser/produktion-og-teknik-i-procesindustrien/anvendelse-af-emballage-operatoerer" TargetMode="External"/><Relationship Id="rId50" Type="http://schemas.openxmlformats.org/officeDocument/2006/relationships/hyperlink" Target="https://www.ug.dk/uddannelser/arbejdsmarkedsuddannelseramu/industriensarbejdsmarkedsuddannelser/arbejdets-organisering-ved-produktion-i-industrien/tavlemoeder" TargetMode="External"/><Relationship Id="rId55" Type="http://schemas.openxmlformats.org/officeDocument/2006/relationships/hyperlink" Target="https://www.ug.dk/search/40649" TargetMode="External"/><Relationship Id="rId63" Type="http://schemas.openxmlformats.org/officeDocument/2006/relationships/hyperlink" Target="https://www.kp.dk/videreuddannelser/mundtlig-kommunikation-som-effektivt-vaerktoej/" TargetMode="External"/><Relationship Id="rId7" Type="http://schemas.openxmlformats.org/officeDocument/2006/relationships/hyperlink" Target="https://www.itucation.dk/wp-content/uploads/2024/01/Agil-Projektledelse-Inkl.-Scrum-og-Projektoekonomi.pdf" TargetMode="External"/><Relationship Id="rId2" Type="http://schemas.openxmlformats.org/officeDocument/2006/relationships/hyperlink" Target="https://improvebusiness.dk/kommune/" TargetMode="External"/><Relationship Id="rId16"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0" Type="http://schemas.openxmlformats.org/officeDocument/2006/relationships/hyperlink" Target="https://www.ug.dk/uddannelser/arbejdsmarkedsuddannelseramu/paedagogiskomraadeogsocialogsundhedsomraadet/paedagogisk-arbejde-med-boern-og-unge/evaluering-og-paedagogisk-laeringsmiljoe-i-dagtilbud" TargetMode="External"/><Relationship Id="rId29" Type="http://schemas.openxmlformats.org/officeDocument/2006/relationships/hyperlink" Target="https://www.ug.dk/uddannelser/arbejdsmarkedsuddannelseramu/mejeriogjordbrug/etablering-og-pleje-af-groenne-omraader-og-anlaeg/plantevaekst-og-etablering-af-groenne-anlaeg" TargetMode="External"/><Relationship Id="rId41" Type="http://schemas.openxmlformats.org/officeDocument/2006/relationships/hyperlink" Target="https://www.ug.dk/search/49325" TargetMode="External"/><Relationship Id="rId54"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62" Type="http://schemas.openxmlformats.org/officeDocument/2006/relationships/hyperlink" Target="https://www.teknologisk.dk/kurser/den-fleksible-projektlederuddannelse-i-byggeriet/k23550" TargetMode="External"/><Relationship Id="rId1" Type="http://schemas.openxmlformats.org/officeDocument/2006/relationships/hyperlink" Target="https://dk.specialisterne.com/specialisterne-academy/" TargetMode="External"/><Relationship Id="rId6" Type="http://schemas.openxmlformats.org/officeDocument/2006/relationships/hyperlink" Target="https://www.itucation.dk/wp-content/uploads/2024/01/C-Programmering-Fra-Grundlaeggende-til-Avanceret.pdf" TargetMode="External"/><Relationship Id="rId11" Type="http://schemas.openxmlformats.org/officeDocument/2006/relationships/hyperlink" Target="https://www.itucation.dk/wp-content/uploads/2024/01/Grafisk-Design-og-UI-Inkl.-ChatGPT-AI-Vaerktoejer.pdf" TargetMode="External"/><Relationship Id="rId24" Type="http://schemas.openxmlformats.org/officeDocument/2006/relationships/hyperlink" Target="https://www.ug.dk/uddannelser/arbejdsmarkedsuddannelseramu/koekkenrestaurantbagerkonditorogkoedbranchen/reception-servering-og-service/salg-og-service-i-gaestebetjening" TargetMode="External"/><Relationship Id="rId32" Type="http://schemas.openxmlformats.org/officeDocument/2006/relationships/hyperlink" Target="https://www.ug.dk/uddannelser/arbejdsmarkedsuddannelseramu/mejeriogjordbrug/skov-og-naturforvaltning-og-naturformidling/anvendelse-af-motorsav-1" TargetMode="External"/><Relationship Id="rId37" Type="http://schemas.openxmlformats.org/officeDocument/2006/relationships/hyperlink" Target="https://www.ug.dk/uddannelser/arbejdsmarkedsuddannelseramu/transporterhvervene/lager-terminal-og-logistik/kundebetjening-lager" TargetMode="External"/><Relationship Id="rId40" Type="http://schemas.openxmlformats.org/officeDocument/2006/relationships/hyperlink" Target="https://www.labvikar.dk/kursus-i-anlaeggelse-af-perifert-venekateter-og-blodproevetagning/" TargetMode="External"/><Relationship Id="rId45" Type="http://schemas.openxmlformats.org/officeDocument/2006/relationships/hyperlink" Target="https://www.ug.dk/uddannelser/arbejdsmarkedsuddannelseramu/transporterhvervene/lager-terminal-og-logistik/gaffeltruck-certifikatkursus-b-7-dage" TargetMode="External"/><Relationship Id="rId53" Type="http://schemas.openxmlformats.org/officeDocument/2006/relationships/hyperlink" Target="https://www.ug.dk/uddannelser/arbejdsmarkedsuddannelseramu/industriensarbejdsmarkedsuddannelser/produktion-og-teknik-i-procesindustrien/anvendelse-af-proceskemiske-enhedsoperationer" TargetMode="External"/><Relationship Id="rId58" Type="http://schemas.openxmlformats.org/officeDocument/2006/relationships/hyperlink" Target="https://www.amujuul.dk/andre-kurser/trailerkort-personbil" TargetMode="External"/><Relationship Id="rId66" Type="http://schemas.openxmlformats.org/officeDocument/2006/relationships/printerSettings" Target="../printerSettings/printerSettings2.bin"/><Relationship Id="rId5" Type="http://schemas.openxmlformats.org/officeDocument/2006/relationships/hyperlink" Target="https://www.itucation.dk/wp-content/uploads/2024/01/Python-Programmering-Fra-Grundlaeggende-til-Avanceret.pdf" TargetMode="External"/><Relationship Id="rId15"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3" Type="http://schemas.openxmlformats.org/officeDocument/2006/relationships/hyperlink" Target="https://www.ug.dk/uddannelser/arbejdsmarkedsuddannelseramu/koekkenrestaurantbagerkonditorogkoedbranchen/madfremstilling-restaurant-kantine-og-catering/anretning" TargetMode="External"/><Relationship Id="rId28" Type="http://schemas.openxmlformats.org/officeDocument/2006/relationships/hyperlink" Target="https://www.ug.dk/uddannelser/arbejdsmarkedsuddannelseramu/anlaegsarbejder/kloakering-anvendelse-af-laegningsbestemmelser" TargetMode="External"/><Relationship Id="rId36" Type="http://schemas.openxmlformats.org/officeDocument/2006/relationships/hyperlink" Target="https://www.ug.dk/uddannelser/arbejdsmarkedsuddannelseramu/industriensarbejdsmarkedsuddannelser/produktion-af-medicinalprodukter/kvalificering-og-validering-pharma-og-foedevarer" TargetMode="External"/><Relationship Id="rId49" Type="http://schemas.openxmlformats.org/officeDocument/2006/relationships/hyperlink" Target="https://www.ug.dk/uddannelser/arbejdsmarkedsuddannelseramu/industriensarbejdsmarkedsuddannelser/produktion-og-teknik-i-procesindustrien/effektivisering-operatoerer-i-procesindustrien" TargetMode="External"/><Relationship Id="rId57" Type="http://schemas.openxmlformats.org/officeDocument/2006/relationships/hyperlink" Target="https://khskompetence.dk/den-serviceorienterede-medarbejder" TargetMode="External"/><Relationship Id="rId61" Type="http://schemas.openxmlformats.org/officeDocument/2006/relationships/hyperlink" Target="https://www.teknologisk.dk/kurser/business-controlling/k72206?cms.query=business+controlling" TargetMode="External"/><Relationship Id="rId10" Type="http://schemas.openxmlformats.org/officeDocument/2006/relationships/hyperlink" Target="https://www.itucation.dk/wp-content/uploads/2024/01/Loen-Personalejura-inkl.-loensystemer-HR-MS-Office.pdf" TargetMode="External"/><Relationship Id="rId19" Type="http://schemas.openxmlformats.org/officeDocument/2006/relationships/hyperlink" Target="https://www.ug.dk/uddannelser/arbejdsmarkedsuddannelseramu/paedagogiskomraadeogsocialogsundhedsomraadet/paedagogisk-arbejde-med-boern-og-unge/boerns-motorik-sansning-og-bevaegelse-1" TargetMode="External"/><Relationship Id="rId31" Type="http://schemas.openxmlformats.org/officeDocument/2006/relationships/hyperlink" Target="https://www.ug.dk/uddannelser/arbejdsmarkedsuddannelseramu/mejeriogjordbrug/etablering-og-pleje-af-groenne-omraader-og-anlaeg/beskaering-2" TargetMode="External"/><Relationship Id="rId44" Type="http://schemas.openxmlformats.org/officeDocument/2006/relationships/hyperlink" Target="https://www.ug.dk/uddannelser/arbejdsmarkedsuddannelseramu/transporterhvervene/lager-terminal-og-logistik/gaffeltruck-certifikatkursus-b-7-dage" TargetMode="External"/><Relationship Id="rId52" Type="http://schemas.openxmlformats.org/officeDocument/2006/relationships/hyperlink" Target="https://www.ug.dk/uddannelser/arbejdsmarkedsuddannelseramu/industriensarbejdsmarkedsuddannelser/produktion-og-teknik-i-procesindustrien/uorganisk-kemi-operatoerer-i-procesindustrien" TargetMode="External"/><Relationship Id="rId60" Type="http://schemas.openxmlformats.org/officeDocument/2006/relationships/hyperlink" Target="https://www.teknologisk.dk/kurser/power-bi-grundlaeggende/k90871?cms.query=power+bi" TargetMode="External"/><Relationship Id="rId65" Type="http://schemas.openxmlformats.org/officeDocument/2006/relationships/hyperlink" Target="https://www.tec.dk/kurser-og-efteruddannelser/automation/automation-elevator/elevatorteknik-1-2-skakt-stol-og-drivmaskinrum/" TargetMode="External"/><Relationship Id="rId4" Type="http://schemas.openxmlformats.org/officeDocument/2006/relationships/hyperlink" Target="https://www.itucation.dk/wp-content/uploads/2024/01/Microsoft-365-Microsoft-Azure-og-IT-sikkerhed.pdf" TargetMode="External"/><Relationship Id="rId9" Type="http://schemas.openxmlformats.org/officeDocument/2006/relationships/hyperlink" Target="https://www.itucation.dk/kurser-for-ledige/regnskab-bogfoering-inkl-dynamics-365-e-conomic-excel/" TargetMode="External"/><Relationship Id="rId14"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2" Type="http://schemas.openxmlformats.org/officeDocument/2006/relationships/hyperlink" Target="http://www.erhvervs-konsulenterne.dk/sw/frontend/show.asp?parent=606098&amp;leftmenu_parent=288103&amp;layout=1" TargetMode="External"/><Relationship Id="rId27" Type="http://schemas.openxmlformats.org/officeDocument/2006/relationships/hyperlink" Target="https://www.ug.dk/uddannelser/arbejdsmarkedsuddannelseramu/anlaegsarbejder/kloakering-afloebsplan-smaahuse" TargetMode="External"/><Relationship Id="rId30" Type="http://schemas.openxmlformats.org/officeDocument/2006/relationships/hyperlink" Target="https://www.ug.dk/uddannelser/arbejdsmarkedsuddannelseramu/mejeriogjordbrug/etablering-og-pleje-af-groenne-omraader-og-anlaeg/basiskursus-anlaegsgartnere" TargetMode="External"/><Relationship Id="rId35" Type="http://schemas.openxmlformats.org/officeDocument/2006/relationships/hyperlink" Target="https://www.ug.dk/uddannelser/arbejdsmarkedsuddannelseramu/metalindustrien/vedligehold-af-produktionsudstyr-i-metalindustrien/vedligeholdelsesteknik-vedligeholdelse-af-pumper" TargetMode="External"/><Relationship Id="rId43" Type="http://schemas.openxmlformats.org/officeDocument/2006/relationships/hyperlink" Target="https://www.ug.dk/uddannelser/arbejdsmarkedsuddannelseramu/industriensarbejdsmarkedsuddannelser/produktion-af-medicinalprodukter/medicinalindustriel-produktion-gmp1" TargetMode="External"/><Relationship Id="rId48"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56" Type="http://schemas.openxmlformats.org/officeDocument/2006/relationships/hyperlink" Target="https://kursus.eucnvs.dk/tagdaekker-traniee-forloeb" TargetMode="External"/><Relationship Id="rId64" Type="http://schemas.openxmlformats.org/officeDocument/2006/relationships/hyperlink" Target="https://www.exopi.dk/borgere-i-job/" TargetMode="External"/><Relationship Id="rId8" Type="http://schemas.openxmlformats.org/officeDocument/2006/relationships/hyperlink" Target="https://www.itucation.dk/wp-content/uploads/2024/01/Avanceret-med-MS-Office-ChatGPT-AI-Vaerktoejer.pdf" TargetMode="External"/><Relationship Id="rId51" Type="http://schemas.openxmlformats.org/officeDocument/2006/relationships/hyperlink" Target="https://www.ug.dk/uddannelser/arbejdsmarkedsuddannelseramu/industriensarbejdsmarkedsuddannelser/produktion-og-teknik-i-procesindustrien/operatoer-vedligehold-procesmaaleudstyr" TargetMode="External"/><Relationship Id="rId3" Type="http://schemas.openxmlformats.org/officeDocument/2006/relationships/hyperlink" Target="https://www.exopi.dk/borgere-i-job/" TargetMode="External"/><Relationship Id="rId12" Type="http://schemas.openxmlformats.org/officeDocument/2006/relationships/hyperlink" Target="https://www.itucation.dk/wp-content/uploads/2024/01/Digital-Markedsfoering-inkl.-Google-Certificering-ChatGPT-AI-Vaerktoejer.pdf" TargetMode="External"/><Relationship Id="rId17"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5" Type="http://schemas.openxmlformats.org/officeDocument/2006/relationships/hyperlink" Target="https://www.ug.dk/uddannelser/arbejdsmarkedsuddannelseramu/koekkenrestaurantbagerkonditorogkoedbranchen/reception-servering-og-service/salg-og-service-i-gaestebetjening" TargetMode="External"/><Relationship Id="rId33" Type="http://schemas.openxmlformats.org/officeDocument/2006/relationships/hyperlink" Target="https://www.ug.dk/uddannelser/arbejdsmarkedsuddannelseramu/metalindustrien/automatik-og-procesteknisk-omraade/el-introduktion-reparatoerer-1-el-laere" TargetMode="External"/><Relationship Id="rId38" Type="http://schemas.openxmlformats.org/officeDocument/2006/relationships/hyperlink" Target="https://www.ug.dk/uddannelser/arbejdsmarkedsuddannelseramu/transporterhvervene/vejgodstransport/eu-efteruddannelse-godschauffoerer-obligdel" TargetMode="External"/><Relationship Id="rId46" Type="http://schemas.openxmlformats.org/officeDocument/2006/relationships/hyperlink" Target="https://www.ug.dk/uddannelser/arbejdsmarkedsuddannelseramu/industriensarbejdsmarkedsuddannelser/produktion-og-teknik-i-procesindustrien/instruktion-og-oplaering-paa-procesanlaeg" TargetMode="External"/><Relationship Id="rId59" Type="http://schemas.openxmlformats.org/officeDocument/2006/relationships/hyperlink" Target="https://www.teknologisk.dk/kurser/microsoft-dynamics-365-fundamentals-finance-and-operations-apps-erp-mb-920t00/k91009?cms.query=microsoft+dyn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698"/>
  <sheetViews>
    <sheetView zoomScale="78" zoomScaleNormal="78" workbookViewId="0">
      <pane ySplit="1" topLeftCell="A2" activePane="bottomLeft" state="frozen"/>
      <selection pane="bottomLeft" activeCell="F507" sqref="F507"/>
    </sheetView>
  </sheetViews>
  <sheetFormatPr defaultRowHeight="14.4" x14ac:dyDescent="0.3"/>
  <cols>
    <col min="1" max="1" width="9.109375" customWidth="1"/>
    <col min="2" max="2" width="16.6640625" style="8" customWidth="1"/>
    <col min="3" max="3" width="26.33203125" customWidth="1"/>
    <col min="4" max="4" width="24" style="8" customWidth="1"/>
    <col min="5" max="5" width="21.6640625" customWidth="1"/>
    <col min="6" max="6" width="40.109375" customWidth="1"/>
    <col min="7" max="7" width="12.88671875" customWidth="1"/>
    <col min="8" max="8" width="17.6640625" customWidth="1"/>
    <col min="9" max="10" width="7.5546875" customWidth="1"/>
    <col min="11" max="12" width="17.88671875" customWidth="1"/>
    <col min="13" max="13" width="14.5546875" customWidth="1"/>
    <col min="14" max="14" width="0" hidden="1" customWidth="1"/>
    <col min="15" max="15" width="42.44140625" style="10" customWidth="1"/>
    <col min="16" max="16" width="29" style="9" customWidth="1"/>
  </cols>
  <sheetData>
    <row r="1" spans="1:16" ht="42" customHeight="1" x14ac:dyDescent="0.3">
      <c r="A1" s="17" t="s">
        <v>5</v>
      </c>
      <c r="B1" s="17" t="s">
        <v>18</v>
      </c>
      <c r="C1" s="17" t="s">
        <v>19</v>
      </c>
      <c r="D1" s="17" t="s">
        <v>20</v>
      </c>
      <c r="E1" s="17" t="s">
        <v>6</v>
      </c>
      <c r="F1" s="17" t="s">
        <v>21</v>
      </c>
      <c r="G1" s="17" t="s">
        <v>7</v>
      </c>
      <c r="H1" s="17" t="s">
        <v>8</v>
      </c>
      <c r="I1" s="17" t="s">
        <v>9</v>
      </c>
      <c r="J1" s="17" t="s">
        <v>10</v>
      </c>
      <c r="K1" s="17" t="s">
        <v>11</v>
      </c>
      <c r="L1" s="17" t="s">
        <v>12</v>
      </c>
      <c r="M1" s="17" t="s">
        <v>13</v>
      </c>
      <c r="N1" s="15" t="s">
        <v>14</v>
      </c>
      <c r="O1" s="16" t="s">
        <v>15</v>
      </c>
      <c r="P1" s="25" t="s">
        <v>16</v>
      </c>
    </row>
    <row r="2" spans="1:16" ht="45" customHeight="1" x14ac:dyDescent="0.3">
      <c r="A2" s="48" t="e">
        <f>VLOOKUP(C2,'Stillingsbetegnelser RAR H'!$A$2:$D$30,4,FALSE)</f>
        <v>#N/A</v>
      </c>
      <c r="B2" s="49" t="s">
        <v>70</v>
      </c>
      <c r="C2" s="49" t="s">
        <v>71</v>
      </c>
      <c r="D2" s="50" t="s">
        <v>72</v>
      </c>
      <c r="E2" s="49" t="s">
        <v>73</v>
      </c>
      <c r="F2" s="49" t="s">
        <v>74</v>
      </c>
      <c r="G2" s="49" t="s">
        <v>27</v>
      </c>
      <c r="H2" s="49">
        <v>40531</v>
      </c>
      <c r="I2" s="49">
        <v>30</v>
      </c>
      <c r="J2" s="49"/>
      <c r="K2" s="75" t="s">
        <v>75</v>
      </c>
      <c r="L2" s="48"/>
      <c r="M2" s="52" t="s">
        <v>175</v>
      </c>
      <c r="N2" s="36"/>
      <c r="O2" s="37"/>
      <c r="P2" s="38"/>
    </row>
    <row r="3" spans="1:16" ht="45" customHeight="1" x14ac:dyDescent="0.3">
      <c r="A3" s="48" t="e">
        <f>VLOOKUP(C3,'Stillingsbetegnelser RAR H'!$A$2:$D$30,4,FALSE)</f>
        <v>#N/A</v>
      </c>
      <c r="B3" s="49" t="s">
        <v>70</v>
      </c>
      <c r="C3" s="49" t="s">
        <v>71</v>
      </c>
      <c r="D3" s="50" t="s">
        <v>72</v>
      </c>
      <c r="E3" s="49" t="s">
        <v>76</v>
      </c>
      <c r="F3" s="49" t="s">
        <v>77</v>
      </c>
      <c r="G3" s="49" t="s">
        <v>27</v>
      </c>
      <c r="H3" s="49">
        <v>48104</v>
      </c>
      <c r="I3" s="49">
        <v>1</v>
      </c>
      <c r="J3" s="49"/>
      <c r="K3" s="75" t="s">
        <v>78</v>
      </c>
      <c r="L3" s="48"/>
      <c r="M3" s="52" t="s">
        <v>175</v>
      </c>
      <c r="N3" s="36"/>
      <c r="O3" s="37"/>
      <c r="P3" s="38"/>
    </row>
    <row r="4" spans="1:16" ht="45" customHeight="1" x14ac:dyDescent="0.3">
      <c r="A4" s="48" t="e">
        <f>VLOOKUP(C4,'Stillingsbetegnelser RAR H'!$A$2:$D$30,4,FALSE)</f>
        <v>#N/A</v>
      </c>
      <c r="B4" s="49" t="s">
        <v>70</v>
      </c>
      <c r="C4" s="49" t="s">
        <v>71</v>
      </c>
      <c r="D4" s="50" t="s">
        <v>72</v>
      </c>
      <c r="E4" s="49" t="s">
        <v>76</v>
      </c>
      <c r="F4" s="49" t="s">
        <v>79</v>
      </c>
      <c r="G4" s="49" t="s">
        <v>27</v>
      </c>
      <c r="H4" s="49">
        <v>47874</v>
      </c>
      <c r="I4" s="49">
        <v>2</v>
      </c>
      <c r="J4" s="49"/>
      <c r="K4" s="75" t="s">
        <v>80</v>
      </c>
      <c r="L4" s="48"/>
      <c r="M4" s="52" t="s">
        <v>175</v>
      </c>
      <c r="N4" s="36"/>
      <c r="O4" s="37"/>
      <c r="P4" s="38"/>
    </row>
    <row r="5" spans="1:16" ht="45" customHeight="1" x14ac:dyDescent="0.3">
      <c r="A5" s="48" t="e">
        <f>VLOOKUP(C5,'Stillingsbetegnelser RAR H'!$A$2:$D$30,4,FALSE)</f>
        <v>#N/A</v>
      </c>
      <c r="B5" s="49" t="s">
        <v>70</v>
      </c>
      <c r="C5" s="49" t="s">
        <v>71</v>
      </c>
      <c r="D5" s="50" t="s">
        <v>72</v>
      </c>
      <c r="E5" s="49" t="s">
        <v>76</v>
      </c>
      <c r="F5" s="49" t="s">
        <v>81</v>
      </c>
      <c r="G5" s="49" t="s">
        <v>27</v>
      </c>
      <c r="H5" s="49">
        <v>49974</v>
      </c>
      <c r="I5" s="49">
        <v>2</v>
      </c>
      <c r="J5" s="49"/>
      <c r="K5" s="75" t="s">
        <v>82</v>
      </c>
      <c r="L5" s="48"/>
      <c r="M5" s="52" t="s">
        <v>175</v>
      </c>
      <c r="N5" s="36"/>
      <c r="O5" s="37"/>
      <c r="P5" s="38"/>
    </row>
    <row r="6" spans="1:16" ht="45" customHeight="1" x14ac:dyDescent="0.3">
      <c r="A6" s="48" t="e">
        <f>VLOOKUP(C6,'Stillingsbetegnelser RAR H'!$A$2:$D$30,4,FALSE)</f>
        <v>#N/A</v>
      </c>
      <c r="B6" s="49" t="s">
        <v>70</v>
      </c>
      <c r="C6" s="49" t="s">
        <v>71</v>
      </c>
      <c r="D6" s="50" t="s">
        <v>72</v>
      </c>
      <c r="E6" s="49" t="s">
        <v>76</v>
      </c>
      <c r="F6" s="49" t="s">
        <v>83</v>
      </c>
      <c r="G6" s="49" t="s">
        <v>27</v>
      </c>
      <c r="H6" s="49">
        <v>49975</v>
      </c>
      <c r="I6" s="49">
        <v>2</v>
      </c>
      <c r="J6" s="49"/>
      <c r="K6" s="75" t="s">
        <v>84</v>
      </c>
      <c r="L6" s="48"/>
      <c r="M6" s="52" t="s">
        <v>175</v>
      </c>
      <c r="N6" s="36"/>
      <c r="O6" s="37"/>
      <c r="P6" s="38"/>
    </row>
    <row r="7" spans="1:16" ht="45" customHeight="1" x14ac:dyDescent="0.3">
      <c r="A7" s="48" t="e">
        <f>VLOOKUP(C7,'Stillingsbetegnelser RAR H'!$A$2:$D$30,4,FALSE)</f>
        <v>#N/A</v>
      </c>
      <c r="B7" s="49" t="s">
        <v>70</v>
      </c>
      <c r="C7" s="49" t="s">
        <v>71</v>
      </c>
      <c r="D7" s="50" t="s">
        <v>72</v>
      </c>
      <c r="E7" s="49" t="s">
        <v>76</v>
      </c>
      <c r="F7" s="49" t="s">
        <v>85</v>
      </c>
      <c r="G7" s="49" t="s">
        <v>27</v>
      </c>
      <c r="H7" s="49">
        <v>49981</v>
      </c>
      <c r="I7" s="49">
        <v>3</v>
      </c>
      <c r="J7" s="49"/>
      <c r="K7" s="75" t="s">
        <v>86</v>
      </c>
      <c r="L7" s="48"/>
      <c r="M7" s="52" t="s">
        <v>175</v>
      </c>
      <c r="N7" s="36"/>
      <c r="O7" s="37"/>
      <c r="P7" s="38"/>
    </row>
    <row r="8" spans="1:16" ht="45" customHeight="1" x14ac:dyDescent="0.3">
      <c r="A8" s="48" t="e">
        <f>VLOOKUP(C8,'Stillingsbetegnelser RAR H'!$A$2:$D$30,4,FALSE)</f>
        <v>#N/A</v>
      </c>
      <c r="B8" s="49" t="s">
        <v>70</v>
      </c>
      <c r="C8" s="49" t="s">
        <v>71</v>
      </c>
      <c r="D8" s="50" t="s">
        <v>72</v>
      </c>
      <c r="E8" s="49" t="s">
        <v>110</v>
      </c>
      <c r="F8" s="49" t="s">
        <v>87</v>
      </c>
      <c r="G8" s="49" t="s">
        <v>27</v>
      </c>
      <c r="H8" s="49">
        <v>45288</v>
      </c>
      <c r="I8" s="49">
        <v>3</v>
      </c>
      <c r="J8" s="49"/>
      <c r="K8" s="75" t="s">
        <v>88</v>
      </c>
      <c r="L8" s="48"/>
      <c r="M8" s="52" t="s">
        <v>175</v>
      </c>
      <c r="N8" s="36"/>
      <c r="O8" s="37"/>
      <c r="P8" s="38"/>
    </row>
    <row r="9" spans="1:16" ht="45" customHeight="1" x14ac:dyDescent="0.3">
      <c r="A9" s="48" t="e">
        <f>VLOOKUP(C9,'Stillingsbetegnelser RAR H'!$A$2:$D$30,4,FALSE)</f>
        <v>#N/A</v>
      </c>
      <c r="B9" s="49" t="s">
        <v>70</v>
      </c>
      <c r="C9" s="49" t="s">
        <v>71</v>
      </c>
      <c r="D9" s="50" t="s">
        <v>72</v>
      </c>
      <c r="E9" s="49" t="s">
        <v>111</v>
      </c>
      <c r="F9" s="49" t="s">
        <v>89</v>
      </c>
      <c r="G9" s="49" t="s">
        <v>27</v>
      </c>
      <c r="H9" s="49">
        <v>48903</v>
      </c>
      <c r="I9" s="49">
        <v>3</v>
      </c>
      <c r="J9" s="49"/>
      <c r="K9" s="75" t="s">
        <v>90</v>
      </c>
      <c r="L9" s="48"/>
      <c r="M9" s="52" t="s">
        <v>175</v>
      </c>
      <c r="N9" s="36"/>
      <c r="O9" s="37"/>
      <c r="P9" s="38"/>
    </row>
    <row r="10" spans="1:16" ht="45" customHeight="1" x14ac:dyDescent="0.3">
      <c r="A10" s="48" t="e">
        <f>VLOOKUP(C10,'Stillingsbetegnelser RAR H'!$A$2:$D$30,4,FALSE)</f>
        <v>#N/A</v>
      </c>
      <c r="B10" s="49" t="s">
        <v>70</v>
      </c>
      <c r="C10" s="49" t="s">
        <v>91</v>
      </c>
      <c r="D10" s="50" t="s">
        <v>92</v>
      </c>
      <c r="E10" s="49" t="s">
        <v>93</v>
      </c>
      <c r="F10" s="49" t="s">
        <v>94</v>
      </c>
      <c r="G10" s="49" t="s">
        <v>27</v>
      </c>
      <c r="H10" s="49">
        <v>47854</v>
      </c>
      <c r="I10" s="49">
        <v>30</v>
      </c>
      <c r="J10" s="49"/>
      <c r="K10" s="75" t="s">
        <v>95</v>
      </c>
      <c r="L10" s="48"/>
      <c r="M10" s="52" t="s">
        <v>175</v>
      </c>
      <c r="N10" s="36"/>
      <c r="O10" s="37"/>
      <c r="P10" s="38"/>
    </row>
    <row r="11" spans="1:16" ht="45" customHeight="1" x14ac:dyDescent="0.3">
      <c r="A11" s="48" t="e">
        <f>VLOOKUP(C11,'Stillingsbetegnelser RAR H'!$A$2:$D$30,4,FALSE)</f>
        <v>#N/A</v>
      </c>
      <c r="B11" s="49" t="s">
        <v>70</v>
      </c>
      <c r="C11" s="49" t="s">
        <v>91</v>
      </c>
      <c r="D11" s="50" t="s">
        <v>92</v>
      </c>
      <c r="E11" s="49" t="s">
        <v>96</v>
      </c>
      <c r="F11" s="49" t="s">
        <v>97</v>
      </c>
      <c r="G11" s="49" t="s">
        <v>27</v>
      </c>
      <c r="H11" s="49">
        <v>45114</v>
      </c>
      <c r="I11" s="49">
        <v>20</v>
      </c>
      <c r="J11" s="49"/>
      <c r="K11" s="75" t="s">
        <v>98</v>
      </c>
      <c r="L11" s="48"/>
      <c r="M11" s="52" t="s">
        <v>175</v>
      </c>
      <c r="N11" s="36"/>
      <c r="O11" s="37"/>
      <c r="P11" s="38"/>
    </row>
    <row r="12" spans="1:16" ht="45" customHeight="1" x14ac:dyDescent="0.3">
      <c r="A12" s="48" t="e">
        <f>VLOOKUP(C12,'Stillingsbetegnelser RAR H'!$A$2:$D$30,4,FALSE)</f>
        <v>#N/A</v>
      </c>
      <c r="B12" s="49" t="s">
        <v>70</v>
      </c>
      <c r="C12" s="49" t="s">
        <v>71</v>
      </c>
      <c r="D12" s="50" t="s">
        <v>72</v>
      </c>
      <c r="E12" s="49" t="s">
        <v>99</v>
      </c>
      <c r="F12" s="49" t="s">
        <v>100</v>
      </c>
      <c r="G12" s="49" t="s">
        <v>27</v>
      </c>
      <c r="H12" s="49">
        <v>48652</v>
      </c>
      <c r="I12" s="49">
        <v>10</v>
      </c>
      <c r="J12" s="49"/>
      <c r="K12" s="75" t="s">
        <v>101</v>
      </c>
      <c r="L12" s="48"/>
      <c r="M12" s="52" t="s">
        <v>175</v>
      </c>
      <c r="N12" s="36"/>
      <c r="O12" s="37"/>
      <c r="P12" s="38"/>
    </row>
    <row r="13" spans="1:16" ht="45" customHeight="1" x14ac:dyDescent="0.3">
      <c r="A13" s="48" t="e">
        <f>VLOOKUP(C13,'Stillingsbetegnelser RAR H'!$A$2:$D$30,4,FALSE)</f>
        <v>#N/A</v>
      </c>
      <c r="B13" s="49" t="s">
        <v>102</v>
      </c>
      <c r="C13" s="49" t="s">
        <v>103</v>
      </c>
      <c r="D13" s="50" t="s">
        <v>104</v>
      </c>
      <c r="E13" s="49" t="s">
        <v>105</v>
      </c>
      <c r="F13" s="49" t="s">
        <v>106</v>
      </c>
      <c r="G13" s="49" t="s">
        <v>27</v>
      </c>
      <c r="H13" s="49">
        <v>49697</v>
      </c>
      <c r="I13" s="49">
        <v>30</v>
      </c>
      <c r="J13" s="49"/>
      <c r="K13" s="75" t="s">
        <v>107</v>
      </c>
      <c r="L13" s="48"/>
      <c r="M13" s="52" t="s">
        <v>175</v>
      </c>
      <c r="N13" s="36"/>
      <c r="O13" s="37"/>
      <c r="P13" s="38"/>
    </row>
    <row r="14" spans="1:16" ht="45" customHeight="1" x14ac:dyDescent="0.3">
      <c r="A14" s="48" t="e">
        <f>VLOOKUP(C14,'Stillingsbetegnelser RAR H'!$A$2:$D$30,4,FALSE)</f>
        <v>#N/A</v>
      </c>
      <c r="B14" s="49" t="s">
        <v>102</v>
      </c>
      <c r="C14" s="49" t="s">
        <v>103</v>
      </c>
      <c r="D14" s="50" t="s">
        <v>104</v>
      </c>
      <c r="E14" s="49" t="s">
        <v>105</v>
      </c>
      <c r="F14" s="49" t="s">
        <v>108</v>
      </c>
      <c r="G14" s="49" t="s">
        <v>27</v>
      </c>
      <c r="H14" s="49">
        <v>48909</v>
      </c>
      <c r="I14" s="49">
        <v>4.5999999999999996</v>
      </c>
      <c r="J14" s="49"/>
      <c r="K14" s="75" t="s">
        <v>109</v>
      </c>
      <c r="L14" s="48"/>
      <c r="M14" s="52" t="s">
        <v>175</v>
      </c>
      <c r="N14" s="36"/>
      <c r="O14" s="37"/>
      <c r="P14" s="38"/>
    </row>
    <row r="15" spans="1:16" ht="45" customHeight="1" x14ac:dyDescent="0.3">
      <c r="A15" s="48" t="e">
        <f>VLOOKUP(C15,'Stillingsbetegnelser RAR H'!$A$2:$D$30,4,FALSE)</f>
        <v>#N/A</v>
      </c>
      <c r="B15" s="30" t="str">
        <f>VLOOKUP(C15,'[1]Liste over stillingsbetegnelser'!$C$2:$E$53,2,FALSE)</f>
        <v>Jern, metal og auto</v>
      </c>
      <c r="C15" s="30" t="s">
        <v>112</v>
      </c>
      <c r="D15" s="29" t="str">
        <f>VLOOKUP(C15,'[1]Liste over stillingsbetegnelser'!$C$2:$E$53,3,FALSE)</f>
        <v xml:space="preserve">daglig drift af butik, kundebetjeing, </v>
      </c>
      <c r="E15" s="30" t="s">
        <v>113</v>
      </c>
      <c r="F15" s="29" t="s">
        <v>114</v>
      </c>
      <c r="G15" s="30" t="s">
        <v>27</v>
      </c>
      <c r="H15" s="30">
        <v>47951</v>
      </c>
      <c r="I15" s="53">
        <v>3</v>
      </c>
      <c r="J15" s="30"/>
      <c r="K15" s="34" t="s">
        <v>115</v>
      </c>
      <c r="L15" s="48"/>
      <c r="M15" s="52" t="s">
        <v>176</v>
      </c>
      <c r="N15" s="36"/>
      <c r="O15" s="37"/>
      <c r="P15" s="38"/>
    </row>
    <row r="16" spans="1:16" ht="45" customHeight="1" x14ac:dyDescent="0.3">
      <c r="A16" s="48" t="e">
        <f>VLOOKUP(C16,'Stillingsbetegnelser RAR H'!$A$2:$D$30,4,FALSE)</f>
        <v>#N/A</v>
      </c>
      <c r="B16" s="30" t="str">
        <f>VLOOKUP(C16,'[1]Liste over stillingsbetegnelser'!$C$2:$E$53,2,FALSE)</f>
        <v>Jern, metal og auto</v>
      </c>
      <c r="C16" s="30" t="s">
        <v>112</v>
      </c>
      <c r="D16" s="29" t="str">
        <f>VLOOKUP(C16,'[1]Liste over stillingsbetegnelser'!$C$2:$E$53,3,FALSE)</f>
        <v xml:space="preserve">daglig drift af butik, kundebetjeing, </v>
      </c>
      <c r="E16" s="30" t="s">
        <v>113</v>
      </c>
      <c r="F16" s="29" t="s">
        <v>116</v>
      </c>
      <c r="G16" s="30" t="s">
        <v>27</v>
      </c>
      <c r="H16" s="30">
        <v>49063</v>
      </c>
      <c r="I16" s="53">
        <v>10</v>
      </c>
      <c r="J16" s="30"/>
      <c r="K16" s="34" t="s">
        <v>117</v>
      </c>
      <c r="L16" s="48"/>
      <c r="M16" s="52" t="s">
        <v>176</v>
      </c>
      <c r="N16" s="36"/>
      <c r="O16" s="37"/>
      <c r="P16" s="38"/>
    </row>
    <row r="17" spans="1:16" ht="45" customHeight="1" x14ac:dyDescent="0.3">
      <c r="A17" s="48" t="e">
        <f>VLOOKUP(C17,'Stillingsbetegnelser RAR H'!$A$2:$D$30,4,FALSE)</f>
        <v>#N/A</v>
      </c>
      <c r="B17" s="30" t="str">
        <f>VLOOKUP(C17,'[1]Liste over stillingsbetegnelser'!$C$2:$E$53,2,FALSE)</f>
        <v>Jern, metal og auto</v>
      </c>
      <c r="C17" s="30" t="s">
        <v>112</v>
      </c>
      <c r="D17" s="29" t="str">
        <f>VLOOKUP(C17,'[1]Liste over stillingsbetegnelser'!$C$2:$E$53,3,FALSE)</f>
        <v xml:space="preserve">daglig drift af butik, kundebetjeing, </v>
      </c>
      <c r="E17" s="30" t="s">
        <v>113</v>
      </c>
      <c r="F17" s="29" t="s">
        <v>118</v>
      </c>
      <c r="G17" s="30" t="s">
        <v>27</v>
      </c>
      <c r="H17" s="30">
        <v>49064</v>
      </c>
      <c r="I17" s="53">
        <v>10</v>
      </c>
      <c r="J17" s="30"/>
      <c r="K17" s="34" t="s">
        <v>119</v>
      </c>
      <c r="L17" s="48"/>
      <c r="M17" s="52" t="s">
        <v>176</v>
      </c>
      <c r="N17" s="36"/>
      <c r="O17" s="37"/>
      <c r="P17" s="38"/>
    </row>
    <row r="18" spans="1:16" ht="45" customHeight="1" x14ac:dyDescent="0.3">
      <c r="A18" s="48" t="e">
        <f>VLOOKUP(C18,'Stillingsbetegnelser RAR H'!$A$2:$D$30,4,FALSE)</f>
        <v>#N/A</v>
      </c>
      <c r="B18" s="30" t="str">
        <f>VLOOKUP(C18,'[1]Liste over stillingsbetegnelser'!$C$2:$E$53,2,FALSE)</f>
        <v>Jern, metal og auto</v>
      </c>
      <c r="C18" s="30" t="s">
        <v>112</v>
      </c>
      <c r="D18" s="29" t="str">
        <f>VLOOKUP(C18,'[1]Liste over stillingsbetegnelser'!$C$2:$E$53,3,FALSE)</f>
        <v xml:space="preserve">daglig drift af butik, kundebetjeing, </v>
      </c>
      <c r="E18" s="30" t="s">
        <v>113</v>
      </c>
      <c r="F18" s="29" t="s">
        <v>120</v>
      </c>
      <c r="G18" s="30" t="s">
        <v>27</v>
      </c>
      <c r="H18" s="30">
        <v>49065</v>
      </c>
      <c r="I18" s="53">
        <v>10</v>
      </c>
      <c r="J18" s="30"/>
      <c r="K18" s="34" t="s">
        <v>121</v>
      </c>
      <c r="L18" s="48"/>
      <c r="M18" s="52" t="s">
        <v>176</v>
      </c>
      <c r="N18" s="36"/>
      <c r="O18" s="37"/>
      <c r="P18" s="38"/>
    </row>
    <row r="19" spans="1:16" ht="45" customHeight="1" x14ac:dyDescent="0.3">
      <c r="A19" s="48" t="e">
        <f>VLOOKUP(C19,'Stillingsbetegnelser RAR H'!$A$2:$D$30,4,FALSE)</f>
        <v>#N/A</v>
      </c>
      <c r="B19" s="30" t="str">
        <f>VLOOKUP(C19,'[1]Liste over stillingsbetegnelser'!$C$2:$E$53,2,FALSE)</f>
        <v>Jern, metal og auto</v>
      </c>
      <c r="C19" s="30" t="s">
        <v>112</v>
      </c>
      <c r="D19" s="29" t="str">
        <f>VLOOKUP(C19,'[1]Liste over stillingsbetegnelser'!$C$2:$E$53,3,FALSE)</f>
        <v xml:space="preserve">daglig drift af butik, kundebetjeing, </v>
      </c>
      <c r="E19" s="30" t="s">
        <v>113</v>
      </c>
      <c r="F19" s="29" t="s">
        <v>122</v>
      </c>
      <c r="G19" s="30" t="s">
        <v>27</v>
      </c>
      <c r="H19" s="30">
        <v>49068</v>
      </c>
      <c r="I19" s="53">
        <v>5</v>
      </c>
      <c r="J19" s="30"/>
      <c r="K19" s="34" t="s">
        <v>123</v>
      </c>
      <c r="L19" s="48"/>
      <c r="M19" s="52" t="s">
        <v>176</v>
      </c>
      <c r="N19" s="36"/>
      <c r="O19" s="37"/>
      <c r="P19" s="38"/>
    </row>
    <row r="20" spans="1:16" ht="45" customHeight="1" x14ac:dyDescent="0.3">
      <c r="A20" s="48" t="e">
        <f>VLOOKUP(C20,'Stillingsbetegnelser RAR H'!$A$2:$D$30,4,FALSE)</f>
        <v>#N/A</v>
      </c>
      <c r="B20" s="30" t="str">
        <f>VLOOKUP(C20,'[2]Liste over stillingsbetegnelser'!$C$2:$E$53,2,FALSE)</f>
        <v>Akademisk arbejde</v>
      </c>
      <c r="C20" s="30" t="s">
        <v>177</v>
      </c>
      <c r="D20" s="29" t="str">
        <f>VLOOKUP(C20,'[2]Liste over stillingsbetegnelser'!$C$2:$E$53,3,FALSE)</f>
        <v>Projektledelse, Revit, AutoCad, tilsyn, byggeledelse, rådgivning, IT kundskaber</v>
      </c>
      <c r="E20" s="29" t="s">
        <v>178</v>
      </c>
      <c r="F20" s="29" t="s">
        <v>179</v>
      </c>
      <c r="G20" s="30" t="s">
        <v>180</v>
      </c>
      <c r="H20" s="30">
        <v>37825</v>
      </c>
      <c r="I20" s="30"/>
      <c r="J20" s="30">
        <v>10</v>
      </c>
      <c r="K20" s="54" t="s">
        <v>181</v>
      </c>
      <c r="L20" s="48"/>
      <c r="M20" s="52" t="s">
        <v>239</v>
      </c>
      <c r="N20" s="36"/>
      <c r="O20" s="37"/>
      <c r="P20" s="38"/>
    </row>
    <row r="21" spans="1:16" ht="45" customHeight="1" x14ac:dyDescent="0.3">
      <c r="A21" s="48" t="e">
        <f>VLOOKUP(C21,'Stillingsbetegnelser RAR H'!$A$2:$D$30,4,FALSE)</f>
        <v>#N/A</v>
      </c>
      <c r="B21" s="30" t="str">
        <f>VLOOKUP(C21,'[2]Liste over stillingsbetegnelser'!$C$2:$E$53,2,FALSE)</f>
        <v>Akademisk arbejde</v>
      </c>
      <c r="C21" s="30" t="s">
        <v>177</v>
      </c>
      <c r="D21" s="29" t="str">
        <f>VLOOKUP(C21,'[2]Liste over stillingsbetegnelser'!$C$2:$E$53,3,FALSE)</f>
        <v>Projektledelse, Revit, AutoCad, tilsyn, byggeledelse, rådgivning, IT kundskaber</v>
      </c>
      <c r="E21" s="30" t="s">
        <v>182</v>
      </c>
      <c r="F21" s="29" t="s">
        <v>183</v>
      </c>
      <c r="G21" s="30" t="s">
        <v>180</v>
      </c>
      <c r="H21" s="30">
        <v>37827</v>
      </c>
      <c r="I21" s="30"/>
      <c r="J21" s="30">
        <v>10</v>
      </c>
      <c r="K21" s="54" t="s">
        <v>184</v>
      </c>
      <c r="L21" s="48"/>
      <c r="M21" s="52" t="s">
        <v>239</v>
      </c>
      <c r="N21" s="36"/>
      <c r="O21" s="37"/>
      <c r="P21" s="38"/>
    </row>
    <row r="22" spans="1:16" ht="45" customHeight="1" x14ac:dyDescent="0.3">
      <c r="A22" s="48" t="e">
        <f>VLOOKUP(C22,'Stillingsbetegnelser RAR H'!$A$2:$D$30,4,FALSE)</f>
        <v>#N/A</v>
      </c>
      <c r="B22" s="30" t="str">
        <f>VLOOKUP(C22,'[2]Liste over stillingsbetegnelser'!$C$2:$E$53,2,FALSE)</f>
        <v>Akademisk arbejde</v>
      </c>
      <c r="C22" s="30" t="s">
        <v>177</v>
      </c>
      <c r="D22" s="29" t="str">
        <f>VLOOKUP(C22,'[2]Liste over stillingsbetegnelser'!$C$2:$E$53,3,FALSE)</f>
        <v>Projektledelse, Revit, AutoCad, tilsyn, byggeledelse, rådgivning, IT kundskaber</v>
      </c>
      <c r="E22" s="30" t="s">
        <v>185</v>
      </c>
      <c r="F22" s="30" t="s">
        <v>186</v>
      </c>
      <c r="G22" s="30" t="s">
        <v>180</v>
      </c>
      <c r="H22" s="30">
        <v>37830</v>
      </c>
      <c r="I22" s="30"/>
      <c r="J22" s="30">
        <v>10</v>
      </c>
      <c r="K22" s="54" t="s">
        <v>187</v>
      </c>
      <c r="L22" s="48"/>
      <c r="M22" s="52" t="s">
        <v>239</v>
      </c>
      <c r="N22" s="36"/>
      <c r="O22" s="37"/>
      <c r="P22" s="38"/>
    </row>
    <row r="23" spans="1:16" ht="45" customHeight="1" x14ac:dyDescent="0.3">
      <c r="A23" s="48" t="e">
        <f>VLOOKUP(C23,'Stillingsbetegnelser RAR H'!$A$2:$D$30,4,FALSE)</f>
        <v>#N/A</v>
      </c>
      <c r="B23" s="30" t="str">
        <f>VLOOKUP(C23,'[2]Liste over stillingsbetegnelser'!$C$2:$E$53,2,FALSE)</f>
        <v>Akademisk arbejde</v>
      </c>
      <c r="C23" s="30" t="s">
        <v>188</v>
      </c>
      <c r="D23" s="29" t="str">
        <f>VLOOKUP(C23,'[2]Liste over stillingsbetegnelser'!$C$2:$E$53,3,FALSE)</f>
        <v>Projektledelse, teknisk forståelse, IT kundskab, kvalitetssikring, AutoCad, koordineringsopgaver, dokumentation GMP</v>
      </c>
      <c r="E23" s="30" t="s">
        <v>189</v>
      </c>
      <c r="F23" s="30" t="s">
        <v>190</v>
      </c>
      <c r="G23" s="30" t="s">
        <v>180</v>
      </c>
      <c r="H23" s="30">
        <v>37805</v>
      </c>
      <c r="I23" s="30"/>
      <c r="J23" s="30">
        <v>10</v>
      </c>
      <c r="K23" s="54" t="s">
        <v>191</v>
      </c>
      <c r="L23" s="48"/>
      <c r="M23" s="52" t="s">
        <v>239</v>
      </c>
      <c r="N23" s="36"/>
      <c r="O23" s="37"/>
      <c r="P23" s="38"/>
    </row>
    <row r="24" spans="1:16" ht="45" customHeight="1" x14ac:dyDescent="0.3">
      <c r="A24" s="48" t="e">
        <f>VLOOKUP(C24,'Stillingsbetegnelser RAR H'!$A$2:$D$30,4,FALSE)</f>
        <v>#N/A</v>
      </c>
      <c r="B24" s="30" t="str">
        <f>VLOOKUP(C24,'[2]Liste over stillingsbetegnelser'!$C$2:$E$53,2,FALSE)</f>
        <v>Akademisk arbejde</v>
      </c>
      <c r="C24" s="30" t="s">
        <v>188</v>
      </c>
      <c r="D24" s="29" t="str">
        <f>VLOOKUP(C24,'[2]Liste over stillingsbetegnelser'!$C$2:$E$53,3,FALSE)</f>
        <v>Projektledelse, teknisk forståelse, IT kundskab, kvalitetssikring, AutoCad, koordineringsopgaver, dokumentation GMP</v>
      </c>
      <c r="E24" s="29" t="s">
        <v>192</v>
      </c>
      <c r="F24" s="29" t="s">
        <v>193</v>
      </c>
      <c r="G24" s="30" t="s">
        <v>180</v>
      </c>
      <c r="H24" s="30">
        <v>37807</v>
      </c>
      <c r="I24" s="30"/>
      <c r="J24" s="30">
        <v>10</v>
      </c>
      <c r="K24" s="54" t="s">
        <v>194</v>
      </c>
      <c r="L24" s="48"/>
      <c r="M24" s="52" t="s">
        <v>239</v>
      </c>
      <c r="N24" s="36"/>
      <c r="O24" s="37"/>
      <c r="P24" s="38"/>
    </row>
    <row r="25" spans="1:16" ht="45" customHeight="1" x14ac:dyDescent="0.3">
      <c r="A25" s="48" t="e">
        <f>VLOOKUP(C25,'Stillingsbetegnelser RAR H'!$A$2:$D$30,4,FALSE)</f>
        <v>#N/A</v>
      </c>
      <c r="B25" s="30" t="str">
        <f>VLOOKUP(C25,'[2]Liste over stillingsbetegnelser'!$C$2:$E$53,2,FALSE)</f>
        <v>Akademisk arbejde</v>
      </c>
      <c r="C25" s="30" t="s">
        <v>188</v>
      </c>
      <c r="D25" s="29" t="str">
        <f>VLOOKUP(C25,'[2]Liste over stillingsbetegnelser'!$C$2:$E$53,3,FALSE)</f>
        <v>Projektledelse, teknisk forståelse, IT kundskab, kvalitetssikring, AutoCad, koordineringsopgaver, dokumentation GMP</v>
      </c>
      <c r="E25" s="29" t="s">
        <v>195</v>
      </c>
      <c r="F25" s="30" t="s">
        <v>196</v>
      </c>
      <c r="G25" s="30" t="s">
        <v>180</v>
      </c>
      <c r="H25" s="30">
        <v>37947</v>
      </c>
      <c r="I25" s="30"/>
      <c r="J25" s="30">
        <v>5</v>
      </c>
      <c r="K25" s="54" t="s">
        <v>197</v>
      </c>
      <c r="L25" s="48"/>
      <c r="M25" s="52" t="s">
        <v>239</v>
      </c>
      <c r="N25" s="36"/>
      <c r="O25" s="37"/>
      <c r="P25" s="38"/>
    </row>
    <row r="26" spans="1:16" ht="45" customHeight="1" x14ac:dyDescent="0.3">
      <c r="A26" s="48" t="e">
        <f>VLOOKUP(C26,'Stillingsbetegnelser RAR H'!$A$2:$D$30,4,FALSE)</f>
        <v>#N/A</v>
      </c>
      <c r="B26" s="30" t="str">
        <f>VLOOKUP(C26,'[2]Liste over stillingsbetegnelser'!$C$2:$E$53,2,FALSE)</f>
        <v>Akademisk arbejde</v>
      </c>
      <c r="C26" s="30" t="s">
        <v>188</v>
      </c>
      <c r="D26" s="29" t="str">
        <f>VLOOKUP(C26,'[2]Liste over stillingsbetegnelser'!$C$2:$E$53,3,FALSE)</f>
        <v>Projektledelse, teknisk forståelse, IT kundskab, kvalitetssikring, AutoCad, koordineringsopgaver, dokumentation GMP</v>
      </c>
      <c r="E26" s="29" t="s">
        <v>198</v>
      </c>
      <c r="F26" s="30" t="s">
        <v>199</v>
      </c>
      <c r="G26" s="30" t="s">
        <v>180</v>
      </c>
      <c r="H26" s="39">
        <v>37427</v>
      </c>
      <c r="I26" s="30"/>
      <c r="J26" s="30">
        <v>10</v>
      </c>
      <c r="K26" s="54" t="s">
        <v>200</v>
      </c>
      <c r="L26" s="48"/>
      <c r="M26" s="52" t="s">
        <v>239</v>
      </c>
      <c r="N26" s="36"/>
      <c r="O26" s="37"/>
      <c r="P26" s="38"/>
    </row>
    <row r="27" spans="1:16" ht="45" customHeight="1" x14ac:dyDescent="0.3">
      <c r="A27" s="48" t="e">
        <f>VLOOKUP(C27,'Stillingsbetegnelser RAR H'!$A$2:$D$30,4,FALSE)</f>
        <v>#N/A</v>
      </c>
      <c r="B27" s="30" t="str">
        <f>VLOOKUP(C27,'[2]Liste over stillingsbetegnelser'!$C$2:$E$53,2,FALSE)</f>
        <v>It og teleteknik</v>
      </c>
      <c r="C27" s="30" t="s">
        <v>201</v>
      </c>
      <c r="D27" s="29" t="str">
        <f>VLOOKUP(C27,'[2]Liste over stillingsbetegnelser'!$C$2:$E$53,3,FALSE)</f>
        <v>Teknsik forståelse, IT kundskaber, forretningsorienteret, projektledelse, SQL, support</v>
      </c>
      <c r="E27" s="29" t="s">
        <v>202</v>
      </c>
      <c r="F27" s="30" t="s">
        <v>203</v>
      </c>
      <c r="G27" s="30" t="s">
        <v>180</v>
      </c>
      <c r="H27" s="31">
        <v>20238</v>
      </c>
      <c r="I27" s="55"/>
      <c r="J27" s="55">
        <v>10</v>
      </c>
      <c r="K27" s="54" t="s">
        <v>204</v>
      </c>
      <c r="L27" s="48"/>
      <c r="M27" s="52" t="s">
        <v>239</v>
      </c>
      <c r="N27" s="36"/>
      <c r="O27" s="37"/>
      <c r="P27" s="38"/>
    </row>
    <row r="28" spans="1:16" ht="45" customHeight="1" x14ac:dyDescent="0.3">
      <c r="A28" s="48" t="e">
        <f>VLOOKUP(C28,'Stillingsbetegnelser RAR H'!$A$2:$D$30,4,FALSE)</f>
        <v>#N/A</v>
      </c>
      <c r="B28" s="30" t="str">
        <f>VLOOKUP(C28,'[2]Liste over stillingsbetegnelser'!$C$2:$E$53,2,FALSE)</f>
        <v>It og teleteknik</v>
      </c>
      <c r="C28" s="30" t="s">
        <v>201</v>
      </c>
      <c r="D28" s="29" t="str">
        <f>VLOOKUP(C28,'[2]Liste over stillingsbetegnelser'!$C$2:$E$53,3,FALSE)</f>
        <v>Teknsik forståelse, IT kundskaber, forretningsorienteret, projektledelse, SQL, support</v>
      </c>
      <c r="E28" s="29" t="s">
        <v>205</v>
      </c>
      <c r="F28" s="30" t="s">
        <v>206</v>
      </c>
      <c r="G28" s="30" t="s">
        <v>180</v>
      </c>
      <c r="H28" s="39">
        <v>37607</v>
      </c>
      <c r="I28" s="30"/>
      <c r="J28" s="30">
        <v>10</v>
      </c>
      <c r="K28" s="56" t="s">
        <v>207</v>
      </c>
      <c r="L28" s="48"/>
      <c r="M28" s="52" t="s">
        <v>239</v>
      </c>
      <c r="N28" s="36"/>
      <c r="O28" s="37"/>
      <c r="P28" s="38"/>
    </row>
    <row r="29" spans="1:16" ht="45" customHeight="1" x14ac:dyDescent="0.3">
      <c r="A29" s="48" t="e">
        <f>VLOOKUP(C29,'Stillingsbetegnelser RAR H'!$A$2:$D$30,4,FALSE)</f>
        <v>#N/A</v>
      </c>
      <c r="B29" s="30" t="str">
        <f>VLOOKUP(C29,'[2]Liste over stillingsbetegnelser'!$C$2:$E$53,2,FALSE)</f>
        <v>It og teleteknik</v>
      </c>
      <c r="C29" s="30" t="s">
        <v>201</v>
      </c>
      <c r="D29" s="29" t="str">
        <f>VLOOKUP(C29,'[2]Liste over stillingsbetegnelser'!$C$2:$E$53,3,FALSE)</f>
        <v>Teknsik forståelse, IT kundskaber, forretningsorienteret, projektledelse, SQL, support</v>
      </c>
      <c r="E29" s="29" t="s">
        <v>208</v>
      </c>
      <c r="F29" s="30" t="s">
        <v>209</v>
      </c>
      <c r="G29" s="30" t="s">
        <v>180</v>
      </c>
      <c r="H29" s="30">
        <v>37597</v>
      </c>
      <c r="I29" s="55"/>
      <c r="J29" s="55">
        <v>10</v>
      </c>
      <c r="K29" s="57" t="s">
        <v>210</v>
      </c>
      <c r="L29" s="48"/>
      <c r="M29" s="52" t="s">
        <v>239</v>
      </c>
      <c r="N29" s="36"/>
      <c r="O29" s="37"/>
      <c r="P29" s="38"/>
    </row>
    <row r="30" spans="1:16" ht="45" customHeight="1" x14ac:dyDescent="0.3">
      <c r="A30" s="48" t="e">
        <f>VLOOKUP(C30,'Stillingsbetegnelser RAR H'!$A$2:$D$30,4,FALSE)</f>
        <v>#N/A</v>
      </c>
      <c r="B30" s="30" t="str">
        <f>VLOOKUP(C30,'[2]Liste over stillingsbetegnelser'!$C$2:$E$53,2,FALSE)</f>
        <v>It og teleteknik</v>
      </c>
      <c r="C30" s="30" t="s">
        <v>201</v>
      </c>
      <c r="D30" s="29" t="str">
        <f>VLOOKUP(C30,'[2]Liste over stillingsbetegnelser'!$C$2:$E$53,3,FALSE)</f>
        <v>Teknsik forståelse, IT kundskaber, forretningsorienteret, projektledelse, SQL, support</v>
      </c>
      <c r="E30" s="30" t="s">
        <v>211</v>
      </c>
      <c r="F30" s="30" t="s">
        <v>212</v>
      </c>
      <c r="G30" s="30" t="s">
        <v>180</v>
      </c>
      <c r="H30" s="30">
        <v>37518</v>
      </c>
      <c r="I30" s="30"/>
      <c r="J30" s="30">
        <v>10</v>
      </c>
      <c r="K30" s="56" t="s">
        <v>213</v>
      </c>
      <c r="L30" s="48"/>
      <c r="M30" s="52" t="s">
        <v>239</v>
      </c>
      <c r="N30" s="36"/>
      <c r="O30" s="37"/>
      <c r="P30" s="38"/>
    </row>
    <row r="31" spans="1:16" ht="45" customHeight="1" x14ac:dyDescent="0.3">
      <c r="A31" s="48" t="e">
        <f>VLOOKUP(C31,'Stillingsbetegnelser RAR H'!$A$2:$D$30,4,FALSE)</f>
        <v>#N/A</v>
      </c>
      <c r="B31" s="30" t="str">
        <f>VLOOKUP(C31,'[2]Liste over stillingsbetegnelser'!$C$2:$E$53,2,FALSE)</f>
        <v>It og teleteknik</v>
      </c>
      <c r="C31" s="30" t="s">
        <v>201</v>
      </c>
      <c r="D31" s="29" t="str">
        <f>VLOOKUP(C31,'[2]Liste over stillingsbetegnelser'!$C$2:$E$53,3,FALSE)</f>
        <v>Teknsik forståelse, IT kundskaber, forretningsorienteret, projektledelse, SQL, support</v>
      </c>
      <c r="E31" s="29" t="s">
        <v>214</v>
      </c>
      <c r="F31" s="30" t="s">
        <v>215</v>
      </c>
      <c r="G31" s="30" t="s">
        <v>180</v>
      </c>
      <c r="H31" s="30">
        <v>20235</v>
      </c>
      <c r="I31" s="30"/>
      <c r="J31" s="30">
        <v>10</v>
      </c>
      <c r="K31" s="54" t="s">
        <v>216</v>
      </c>
      <c r="L31" s="48"/>
      <c r="M31" s="52" t="s">
        <v>239</v>
      </c>
      <c r="N31" s="36"/>
      <c r="O31" s="37"/>
      <c r="P31" s="38"/>
    </row>
    <row r="32" spans="1:16" ht="45" customHeight="1" x14ac:dyDescent="0.3">
      <c r="A32" s="48" t="e">
        <f>VLOOKUP(C32,'Stillingsbetegnelser RAR H'!$A$2:$D$30,4,FALSE)</f>
        <v>#N/A</v>
      </c>
      <c r="B32" s="30" t="str">
        <f>VLOOKUP(C32,'[2]Liste over stillingsbetegnelser'!$C$2:$E$53,2,FALSE)</f>
        <v>It og teleteknik</v>
      </c>
      <c r="C32" s="30" t="s">
        <v>217</v>
      </c>
      <c r="D32" s="29" t="str">
        <f>VLOOKUP(C32,'[2]Liste over stillingsbetegnelser'!$C$2:$E$53,3,FALSE)</f>
        <v>Vedligeholdelse, teknisk forståelse, ITIL, dokumentation, Linux, fejlfinding, support</v>
      </c>
      <c r="E32" s="29" t="s">
        <v>218</v>
      </c>
      <c r="F32" s="30" t="s">
        <v>215</v>
      </c>
      <c r="G32" s="30" t="s">
        <v>180</v>
      </c>
      <c r="H32" s="30">
        <v>20235</v>
      </c>
      <c r="I32" s="30"/>
      <c r="J32" s="30">
        <v>10</v>
      </c>
      <c r="K32" s="54" t="s">
        <v>216</v>
      </c>
      <c r="L32" s="48"/>
      <c r="M32" s="52" t="s">
        <v>239</v>
      </c>
      <c r="N32" s="36"/>
      <c r="O32" s="37"/>
      <c r="P32" s="38"/>
    </row>
    <row r="33" spans="1:16" ht="45" customHeight="1" x14ac:dyDescent="0.3">
      <c r="A33" s="48" t="e">
        <f>VLOOKUP(C33,'Stillingsbetegnelser RAR H'!$A$2:$D$30,4,FALSE)</f>
        <v>#N/A</v>
      </c>
      <c r="B33" s="30" t="str">
        <f>VLOOKUP(C33,'[2]Liste over stillingsbetegnelser'!$C$2:$E$53,2,FALSE)</f>
        <v>It og teleteknik</v>
      </c>
      <c r="C33" s="30" t="s">
        <v>217</v>
      </c>
      <c r="D33" s="29" t="str">
        <f>VLOOKUP(C33,'[2]Liste over stillingsbetegnelser'!$C$2:$E$53,3,FALSE)</f>
        <v>Vedligeholdelse, teknisk forståelse, ITIL, dokumentation, Linux, fejlfinding, support</v>
      </c>
      <c r="E33" s="29" t="s">
        <v>218</v>
      </c>
      <c r="F33" s="30" t="s">
        <v>219</v>
      </c>
      <c r="G33" s="30" t="s">
        <v>180</v>
      </c>
      <c r="H33" s="30">
        <v>37619</v>
      </c>
      <c r="I33" s="30"/>
      <c r="J33" s="30">
        <v>10</v>
      </c>
      <c r="K33" s="54" t="s">
        <v>220</v>
      </c>
      <c r="L33" s="48"/>
      <c r="M33" s="52" t="s">
        <v>239</v>
      </c>
      <c r="N33" s="36"/>
      <c r="O33" s="37"/>
      <c r="P33" s="38"/>
    </row>
    <row r="34" spans="1:16" ht="45" customHeight="1" x14ac:dyDescent="0.3">
      <c r="A34" s="48" t="e">
        <f>VLOOKUP(C34,'Stillingsbetegnelser RAR H'!$A$2:$D$30,4,FALSE)</f>
        <v>#N/A</v>
      </c>
      <c r="B34" s="30" t="str">
        <f>VLOOKUP(C34,'[2]Liste over stillingsbetegnelser'!$C$2:$E$53,2,FALSE)</f>
        <v>Akademisk arbejde</v>
      </c>
      <c r="C34" s="30" t="s">
        <v>221</v>
      </c>
      <c r="D34" s="29" t="str">
        <f>VLOOKUP(C34,'[2]Liste over stillingsbetegnelser'!$C$2:$E$53,3,FALSE)</f>
        <v>Ingen kompetencer i kompetenceværktøj</v>
      </c>
      <c r="E34" s="29" t="s">
        <v>222</v>
      </c>
      <c r="F34" s="30" t="s">
        <v>223</v>
      </c>
      <c r="G34" s="30" t="s">
        <v>180</v>
      </c>
      <c r="H34" s="39">
        <v>37477</v>
      </c>
      <c r="I34" s="30"/>
      <c r="J34" s="30">
        <v>10</v>
      </c>
      <c r="K34" s="54" t="s">
        <v>224</v>
      </c>
      <c r="L34" s="48"/>
      <c r="M34" s="52" t="s">
        <v>239</v>
      </c>
      <c r="N34" s="36"/>
      <c r="O34" s="37"/>
      <c r="P34" s="38"/>
    </row>
    <row r="35" spans="1:16" ht="45" customHeight="1" x14ac:dyDescent="0.3">
      <c r="A35" s="48" t="e">
        <f>VLOOKUP(C35,'Stillingsbetegnelser RAR H'!$A$2:$D$30,4,FALSE)</f>
        <v>#N/A</v>
      </c>
      <c r="B35" s="30" t="str">
        <f>VLOOKUP(C35,'[2]Liste over stillingsbetegnelser'!$C$2:$E$53,2,FALSE)</f>
        <v>Salg, indkøb og markedsføring</v>
      </c>
      <c r="C35" s="30" t="s">
        <v>225</v>
      </c>
      <c r="D35" s="29" t="str">
        <f>VLOOKUP(C35,'[2]Liste over stillingsbetegnelser'!$C$2:$E$53,3,FALSE)</f>
        <v>Højt serviceniveau, skabe gode kundeoplevelser, kassebetjening, levere en salgsklar butik, kundebetjening, vareopfyldning, salg, kundeservice, rengøring af butik, håndtering af flasker</v>
      </c>
      <c r="E35" s="29" t="s">
        <v>226</v>
      </c>
      <c r="F35" s="30" t="s">
        <v>227</v>
      </c>
      <c r="G35" s="30" t="s">
        <v>180</v>
      </c>
      <c r="H35" s="39">
        <v>20104</v>
      </c>
      <c r="I35" s="30"/>
      <c r="J35" s="30">
        <v>10</v>
      </c>
      <c r="K35" s="54" t="s">
        <v>228</v>
      </c>
      <c r="L35" s="48"/>
      <c r="M35" s="52" t="s">
        <v>239</v>
      </c>
      <c r="N35" s="36"/>
      <c r="O35" s="37"/>
      <c r="P35" s="38"/>
    </row>
    <row r="36" spans="1:16" ht="45" customHeight="1" x14ac:dyDescent="0.3">
      <c r="A36" s="48" t="e">
        <f>VLOOKUP(C36,'Stillingsbetegnelser RAR H'!$A$2:$D$30,4,FALSE)</f>
        <v>#N/A</v>
      </c>
      <c r="B36" s="30" t="str">
        <f>VLOOKUP(C36,'[2]Liste over stillingsbetegnelser'!$C$2:$E$53,2,FALSE)</f>
        <v>Salg, indkøb og markedsføring</v>
      </c>
      <c r="C36" s="30" t="s">
        <v>225</v>
      </c>
      <c r="D36" s="29" t="str">
        <f>VLOOKUP(C36,'[2]Liste over stillingsbetegnelser'!$C$2:$E$53,3,FALSE)</f>
        <v>Højt serviceniveau, skabe gode kundeoplevelser, kassebetjening, levere en salgsklar butik, kundebetjening, vareopfyldning, salg, kundeservice, rengøring af butik, håndtering af flasker</v>
      </c>
      <c r="E36" s="29" t="s">
        <v>229</v>
      </c>
      <c r="F36" s="30" t="s">
        <v>230</v>
      </c>
      <c r="G36" s="30" t="s">
        <v>180</v>
      </c>
      <c r="H36" s="30">
        <v>37608</v>
      </c>
      <c r="I36" s="55"/>
      <c r="J36" s="55">
        <v>10</v>
      </c>
      <c r="K36" s="56" t="s">
        <v>231</v>
      </c>
      <c r="L36" s="48"/>
      <c r="M36" s="52" t="s">
        <v>239</v>
      </c>
      <c r="N36" s="36"/>
      <c r="O36" s="37"/>
      <c r="P36" s="38"/>
    </row>
    <row r="37" spans="1:16" ht="45" customHeight="1" x14ac:dyDescent="0.3">
      <c r="A37" s="48" t="e">
        <f>VLOOKUP(C37,'Stillingsbetegnelser RAR H'!$A$2:$D$30,4,FALSE)</f>
        <v>#N/A</v>
      </c>
      <c r="B37" s="30" t="str">
        <f>VLOOKUP(C37,'[2]Liste over stillingsbetegnelser'!$C$2:$E$53,2,FALSE)</f>
        <v>Salg, indkøb og markedsføring</v>
      </c>
      <c r="C37" s="30" t="s">
        <v>225</v>
      </c>
      <c r="D37" s="29" t="str">
        <f>VLOOKUP(C37,'[2]Liste over stillingsbetegnelser'!$C$2:$E$53,3,FALSE)</f>
        <v>Højt serviceniveau, skabe gode kundeoplevelser, kassebetjening, levere en salgsklar butik, kundebetjening, vareopfyldning, salg, kundeservice, rengøring af butik, håndtering af flasker</v>
      </c>
      <c r="E37" s="29" t="s">
        <v>232</v>
      </c>
      <c r="F37" s="30" t="s">
        <v>233</v>
      </c>
      <c r="G37" s="30" t="s">
        <v>180</v>
      </c>
      <c r="H37" s="39">
        <v>37990</v>
      </c>
      <c r="I37" s="30"/>
      <c r="J37" s="30">
        <v>5</v>
      </c>
      <c r="K37" s="54" t="s">
        <v>234</v>
      </c>
      <c r="L37" s="48"/>
      <c r="M37" s="52" t="s">
        <v>239</v>
      </c>
      <c r="N37" s="36"/>
      <c r="O37" s="37"/>
      <c r="P37" s="38"/>
    </row>
    <row r="38" spans="1:16" ht="45" customHeight="1" x14ac:dyDescent="0.3">
      <c r="A38" s="48" t="e">
        <f>VLOOKUP(C38,'Stillingsbetegnelser RAR H'!$A$2:$D$30,4,FALSE)</f>
        <v>#N/A</v>
      </c>
      <c r="B38" s="30" t="str">
        <f>VLOOKUP(C38,'[2]Liste over stillingsbetegnelser'!$C$2:$E$53,2,FALSE)</f>
        <v>Pædagogisk, socialt og kirkeligt arbejde</v>
      </c>
      <c r="C38" s="30" t="s">
        <v>235</v>
      </c>
      <c r="D38" s="29" t="str">
        <f>VLOOKUP(C38,'[2]Liste over stillingsbetegnelser'!$C$2:$E$53,3,FALSE)</f>
        <v>Rådgivning, administrative opgaver, unge, myndighedsarbejde, samarbejde, ICS, DUBU digitalisering, sagsbehandling</v>
      </c>
      <c r="E38" s="30" t="s">
        <v>236</v>
      </c>
      <c r="F38" s="30" t="s">
        <v>237</v>
      </c>
      <c r="G38" s="30" t="s">
        <v>180</v>
      </c>
      <c r="H38" s="30">
        <v>8221</v>
      </c>
      <c r="I38" s="30"/>
      <c r="J38" s="30">
        <v>10</v>
      </c>
      <c r="K38" s="58" t="s">
        <v>238</v>
      </c>
      <c r="L38" s="59"/>
      <c r="M38" s="52" t="s">
        <v>239</v>
      </c>
      <c r="N38" s="36"/>
      <c r="O38" s="37"/>
      <c r="P38" s="38"/>
    </row>
    <row r="39" spans="1:16" ht="45" customHeight="1" x14ac:dyDescent="0.3">
      <c r="A39" s="48" t="e">
        <f>VLOOKUP(C39,'Stillingsbetegnelser RAR H'!$A$2:$D$30,4,FALSE)</f>
        <v>#N/A</v>
      </c>
      <c r="B39" s="49" t="s">
        <v>244</v>
      </c>
      <c r="C39" s="49" t="s">
        <v>245</v>
      </c>
      <c r="D39" s="50" t="s">
        <v>246</v>
      </c>
      <c r="E39" s="60" t="s">
        <v>247</v>
      </c>
      <c r="F39" s="61" t="s">
        <v>248</v>
      </c>
      <c r="G39" s="49" t="s">
        <v>27</v>
      </c>
      <c r="H39" s="50">
        <v>40607</v>
      </c>
      <c r="I39" s="49">
        <v>5</v>
      </c>
      <c r="J39" s="49"/>
      <c r="K39" s="54" t="s">
        <v>249</v>
      </c>
      <c r="L39" s="59"/>
      <c r="M39" s="52" t="s">
        <v>303</v>
      </c>
      <c r="N39" s="36"/>
      <c r="O39" s="37"/>
      <c r="P39" s="38"/>
    </row>
    <row r="40" spans="1:16" ht="45" customHeight="1" x14ac:dyDescent="0.3">
      <c r="A40" s="48" t="e">
        <f>VLOOKUP(C40,'Stillingsbetegnelser RAR H'!$A$2:$D$30,4,FALSE)</f>
        <v>#N/A</v>
      </c>
      <c r="B40" s="49" t="s">
        <v>244</v>
      </c>
      <c r="C40" s="49" t="s">
        <v>245</v>
      </c>
      <c r="D40" s="50" t="s">
        <v>246</v>
      </c>
      <c r="E40" s="60" t="s">
        <v>250</v>
      </c>
      <c r="F40" s="61" t="s">
        <v>251</v>
      </c>
      <c r="G40" s="49" t="s">
        <v>27</v>
      </c>
      <c r="H40" s="50">
        <v>40934</v>
      </c>
      <c r="I40" s="49">
        <v>5</v>
      </c>
      <c r="J40" s="49"/>
      <c r="K40" s="54" t="s">
        <v>249</v>
      </c>
      <c r="L40" s="59"/>
      <c r="M40" s="52" t="s">
        <v>303</v>
      </c>
      <c r="N40" s="36"/>
      <c r="O40" s="37"/>
      <c r="P40" s="38"/>
    </row>
    <row r="41" spans="1:16" ht="45" customHeight="1" x14ac:dyDescent="0.3">
      <c r="A41" s="48" t="e">
        <f>VLOOKUP(C41,'Stillingsbetegnelser RAR H'!$A$2:$D$30,4,FALSE)</f>
        <v>#N/A</v>
      </c>
      <c r="B41" s="49" t="s">
        <v>252</v>
      </c>
      <c r="C41" s="49" t="s">
        <v>253</v>
      </c>
      <c r="D41" s="50" t="s">
        <v>254</v>
      </c>
      <c r="E41" s="62" t="s">
        <v>255</v>
      </c>
      <c r="F41" s="61" t="s">
        <v>256</v>
      </c>
      <c r="G41" s="49" t="s">
        <v>27</v>
      </c>
      <c r="H41" s="50">
        <v>49777</v>
      </c>
      <c r="I41" s="49">
        <v>15</v>
      </c>
      <c r="J41" s="49"/>
      <c r="K41" s="54" t="s">
        <v>249</v>
      </c>
      <c r="L41" s="59"/>
      <c r="M41" s="52" t="s">
        <v>303</v>
      </c>
      <c r="N41" s="36"/>
      <c r="O41" s="37"/>
      <c r="P41" s="38"/>
    </row>
    <row r="42" spans="1:16" ht="45" customHeight="1" x14ac:dyDescent="0.3">
      <c r="A42" s="48" t="e">
        <f>VLOOKUP(C42,'Stillingsbetegnelser RAR H'!$A$2:$D$30,4,FALSE)</f>
        <v>#N/A</v>
      </c>
      <c r="B42" s="49" t="s">
        <v>252</v>
      </c>
      <c r="C42" s="49" t="s">
        <v>253</v>
      </c>
      <c r="D42" s="50" t="s">
        <v>254</v>
      </c>
      <c r="E42" s="60" t="s">
        <v>257</v>
      </c>
      <c r="F42" s="61" t="s">
        <v>258</v>
      </c>
      <c r="G42" s="49" t="s">
        <v>27</v>
      </c>
      <c r="H42" s="50">
        <v>44859</v>
      </c>
      <c r="I42" s="49">
        <v>3</v>
      </c>
      <c r="J42" s="49"/>
      <c r="K42" s="54" t="s">
        <v>259</v>
      </c>
      <c r="L42" s="59"/>
      <c r="M42" s="52" t="s">
        <v>303</v>
      </c>
      <c r="N42" s="36"/>
      <c r="O42" s="37"/>
      <c r="P42" s="38"/>
    </row>
    <row r="43" spans="1:16" ht="45" customHeight="1" x14ac:dyDescent="0.3">
      <c r="A43" s="48" t="e">
        <f>VLOOKUP(C43,'Stillingsbetegnelser RAR H'!$A$2:$D$30,4,FALSE)</f>
        <v>#N/A</v>
      </c>
      <c r="B43" s="49" t="s">
        <v>244</v>
      </c>
      <c r="C43" s="49" t="s">
        <v>245</v>
      </c>
      <c r="D43" s="50" t="s">
        <v>246</v>
      </c>
      <c r="E43" s="60" t="s">
        <v>260</v>
      </c>
      <c r="F43" s="61" t="s">
        <v>261</v>
      </c>
      <c r="G43" s="49" t="s">
        <v>27</v>
      </c>
      <c r="H43" s="50">
        <v>42834</v>
      </c>
      <c r="I43" s="49">
        <v>3</v>
      </c>
      <c r="J43" s="49"/>
      <c r="K43" s="54" t="s">
        <v>262</v>
      </c>
      <c r="L43" s="59"/>
      <c r="M43" s="52" t="s">
        <v>303</v>
      </c>
      <c r="N43" s="36"/>
      <c r="O43" s="37"/>
      <c r="P43" s="38"/>
    </row>
    <row r="44" spans="1:16" ht="45" customHeight="1" x14ac:dyDescent="0.3">
      <c r="A44" s="48" t="e">
        <f>VLOOKUP(C44,'Stillingsbetegnelser RAR H'!$A$2:$D$30,4,FALSE)</f>
        <v>#N/A</v>
      </c>
      <c r="B44" s="49" t="s">
        <v>252</v>
      </c>
      <c r="C44" s="49" t="s">
        <v>253</v>
      </c>
      <c r="D44" s="50" t="s">
        <v>254</v>
      </c>
      <c r="E44" s="60" t="s">
        <v>263</v>
      </c>
      <c r="F44" s="61" t="s">
        <v>264</v>
      </c>
      <c r="G44" s="49" t="s">
        <v>27</v>
      </c>
      <c r="H44" s="50">
        <v>48116</v>
      </c>
      <c r="I44" s="49">
        <v>15</v>
      </c>
      <c r="J44" s="49"/>
      <c r="K44" s="54" t="s">
        <v>265</v>
      </c>
      <c r="L44" s="59"/>
      <c r="M44" s="52" t="s">
        <v>303</v>
      </c>
      <c r="N44" s="36"/>
      <c r="O44" s="37"/>
      <c r="P44" s="38"/>
    </row>
    <row r="45" spans="1:16" ht="45" customHeight="1" x14ac:dyDescent="0.3">
      <c r="A45" s="48" t="e">
        <f>VLOOKUP(C45,'Stillingsbetegnelser RAR H'!$A$2:$D$30,4,FALSE)</f>
        <v>#N/A</v>
      </c>
      <c r="B45" s="49" t="s">
        <v>244</v>
      </c>
      <c r="C45" s="49" t="s">
        <v>266</v>
      </c>
      <c r="D45" s="50" t="s">
        <v>267</v>
      </c>
      <c r="E45" s="60" t="s">
        <v>268</v>
      </c>
      <c r="F45" s="61" t="s">
        <v>269</v>
      </c>
      <c r="G45" s="49" t="s">
        <v>27</v>
      </c>
      <c r="H45" s="50">
        <v>49489</v>
      </c>
      <c r="I45" s="49">
        <v>3</v>
      </c>
      <c r="J45" s="49"/>
      <c r="K45" s="54" t="s">
        <v>270</v>
      </c>
      <c r="L45" s="59"/>
      <c r="M45" s="52" t="s">
        <v>303</v>
      </c>
      <c r="N45" s="36"/>
      <c r="O45" s="37"/>
      <c r="P45" s="38"/>
    </row>
    <row r="46" spans="1:16" ht="45" customHeight="1" x14ac:dyDescent="0.3">
      <c r="A46" s="48" t="e">
        <f>VLOOKUP(C46,'Stillingsbetegnelser RAR H'!$A$2:$D$30,4,FALSE)</f>
        <v>#N/A</v>
      </c>
      <c r="B46" s="49" t="s">
        <v>244</v>
      </c>
      <c r="C46" s="49" t="s">
        <v>266</v>
      </c>
      <c r="D46" s="50" t="s">
        <v>267</v>
      </c>
      <c r="E46" s="60" t="s">
        <v>271</v>
      </c>
      <c r="F46" s="61" t="s">
        <v>272</v>
      </c>
      <c r="G46" s="49" t="s">
        <v>27</v>
      </c>
      <c r="H46" s="50">
        <v>44327</v>
      </c>
      <c r="I46" s="49">
        <v>5</v>
      </c>
      <c r="J46" s="49"/>
      <c r="K46" s="54" t="s">
        <v>273</v>
      </c>
      <c r="L46" s="59"/>
      <c r="M46" s="52" t="s">
        <v>303</v>
      </c>
      <c r="N46" s="36"/>
      <c r="O46" s="37"/>
      <c r="P46" s="38"/>
    </row>
    <row r="47" spans="1:16" ht="45" customHeight="1" x14ac:dyDescent="0.3">
      <c r="A47" s="48" t="e">
        <f>VLOOKUP(C47,'Stillingsbetegnelser RAR H'!$A$2:$D$30,4,FALSE)</f>
        <v>#N/A</v>
      </c>
      <c r="B47" s="49" t="s">
        <v>244</v>
      </c>
      <c r="C47" s="49" t="s">
        <v>274</v>
      </c>
      <c r="D47" s="50" t="s">
        <v>275</v>
      </c>
      <c r="E47" s="60" t="s">
        <v>276</v>
      </c>
      <c r="F47" s="61" t="s">
        <v>277</v>
      </c>
      <c r="G47" s="49" t="s">
        <v>27</v>
      </c>
      <c r="H47" s="50">
        <v>49980</v>
      </c>
      <c r="I47" s="49">
        <v>5</v>
      </c>
      <c r="J47" s="49"/>
      <c r="K47" s="54" t="s">
        <v>249</v>
      </c>
      <c r="L47" s="59"/>
      <c r="M47" s="52" t="s">
        <v>303</v>
      </c>
      <c r="N47" s="36"/>
      <c r="O47" s="37"/>
      <c r="P47" s="38"/>
    </row>
    <row r="48" spans="1:16" ht="45" customHeight="1" x14ac:dyDescent="0.3">
      <c r="A48" s="48" t="e">
        <f>VLOOKUP(C48,'Stillingsbetegnelser RAR H'!$A$2:$D$30,4,FALSE)</f>
        <v>#N/A</v>
      </c>
      <c r="B48" s="49" t="s">
        <v>244</v>
      </c>
      <c r="C48" s="49" t="s">
        <v>274</v>
      </c>
      <c r="D48" s="50" t="s">
        <v>275</v>
      </c>
      <c r="E48" s="60" t="s">
        <v>278</v>
      </c>
      <c r="F48" s="61" t="s">
        <v>279</v>
      </c>
      <c r="G48" s="49" t="s">
        <v>27</v>
      </c>
      <c r="H48" s="50">
        <v>20922</v>
      </c>
      <c r="I48" s="49">
        <v>15</v>
      </c>
      <c r="J48" s="49"/>
      <c r="K48" s="54" t="s">
        <v>249</v>
      </c>
      <c r="L48" s="59"/>
      <c r="M48" s="52" t="s">
        <v>303</v>
      </c>
      <c r="N48" s="36"/>
      <c r="O48" s="37"/>
      <c r="P48" s="38"/>
    </row>
    <row r="49" spans="1:16" ht="45" customHeight="1" x14ac:dyDescent="0.3">
      <c r="A49" s="48" t="e">
        <f>VLOOKUP(C49,'Stillingsbetegnelser RAR H'!$A$2:$D$30,4,FALSE)</f>
        <v>#N/A</v>
      </c>
      <c r="B49" s="49" t="s">
        <v>244</v>
      </c>
      <c r="C49" s="49" t="s">
        <v>274</v>
      </c>
      <c r="D49" s="50" t="s">
        <v>275</v>
      </c>
      <c r="E49" s="60" t="s">
        <v>280</v>
      </c>
      <c r="F49" s="61" t="s">
        <v>281</v>
      </c>
      <c r="G49" s="49" t="s">
        <v>27</v>
      </c>
      <c r="H49" s="50">
        <v>42730</v>
      </c>
      <c r="I49" s="49">
        <v>0.4</v>
      </c>
      <c r="J49" s="49"/>
      <c r="K49" s="54" t="s">
        <v>282</v>
      </c>
      <c r="L49" s="59"/>
      <c r="M49" s="52" t="s">
        <v>303</v>
      </c>
      <c r="N49" s="36"/>
      <c r="O49" s="37"/>
      <c r="P49" s="38"/>
    </row>
    <row r="50" spans="1:16" ht="45" customHeight="1" x14ac:dyDescent="0.3">
      <c r="A50" s="48" t="e">
        <f>VLOOKUP(C50,'Stillingsbetegnelser RAR H'!$A$2:$D$30,4,FALSE)</f>
        <v>#N/A</v>
      </c>
      <c r="B50" s="49" t="s">
        <v>244</v>
      </c>
      <c r="C50" s="49" t="s">
        <v>245</v>
      </c>
      <c r="D50" s="50" t="s">
        <v>246</v>
      </c>
      <c r="E50" s="60" t="s">
        <v>283</v>
      </c>
      <c r="F50" s="61" t="s">
        <v>284</v>
      </c>
      <c r="G50" s="49" t="s">
        <v>27</v>
      </c>
      <c r="H50" s="50">
        <v>42922</v>
      </c>
      <c r="I50" s="49">
        <v>1.5</v>
      </c>
      <c r="J50" s="49"/>
      <c r="K50" s="54" t="s">
        <v>285</v>
      </c>
      <c r="L50" s="59"/>
      <c r="M50" s="52" t="s">
        <v>303</v>
      </c>
      <c r="N50" s="36"/>
      <c r="O50" s="37"/>
      <c r="P50" s="38"/>
    </row>
    <row r="51" spans="1:16" ht="45" customHeight="1" x14ac:dyDescent="0.3">
      <c r="A51" s="48" t="e">
        <f>VLOOKUP(C51,'Stillingsbetegnelser RAR H'!$A$2:$D$30,4,FALSE)</f>
        <v>#N/A</v>
      </c>
      <c r="B51" s="49" t="s">
        <v>244</v>
      </c>
      <c r="C51" s="49" t="s">
        <v>274</v>
      </c>
      <c r="D51" s="50" t="s">
        <v>275</v>
      </c>
      <c r="E51" s="49" t="s">
        <v>286</v>
      </c>
      <c r="F51" s="61" t="s">
        <v>287</v>
      </c>
      <c r="G51" s="49" t="s">
        <v>27</v>
      </c>
      <c r="H51" s="50">
        <v>48596</v>
      </c>
      <c r="I51" s="49">
        <v>2</v>
      </c>
      <c r="J51" s="49"/>
      <c r="K51" s="54" t="s">
        <v>249</v>
      </c>
      <c r="L51" s="59"/>
      <c r="M51" s="52" t="s">
        <v>303</v>
      </c>
      <c r="N51" s="36"/>
      <c r="O51" s="37"/>
      <c r="P51" s="38"/>
    </row>
    <row r="52" spans="1:16" ht="45" customHeight="1" x14ac:dyDescent="0.3">
      <c r="A52" s="48" t="e">
        <f>VLOOKUP(C52,'Stillingsbetegnelser RAR H'!$A$2:$D$30,4,FALSE)</f>
        <v>#N/A</v>
      </c>
      <c r="B52" s="49" t="s">
        <v>244</v>
      </c>
      <c r="C52" s="49" t="s">
        <v>274</v>
      </c>
      <c r="D52" s="50" t="s">
        <v>275</v>
      </c>
      <c r="E52" s="60" t="s">
        <v>288</v>
      </c>
      <c r="F52" s="61" t="s">
        <v>289</v>
      </c>
      <c r="G52" s="49" t="s">
        <v>27</v>
      </c>
      <c r="H52" s="50">
        <v>48096</v>
      </c>
      <c r="I52" s="49">
        <v>2</v>
      </c>
      <c r="J52" s="49"/>
      <c r="K52" s="54" t="s">
        <v>290</v>
      </c>
      <c r="L52" s="59"/>
      <c r="M52" s="52" t="s">
        <v>303</v>
      </c>
      <c r="N52" s="36"/>
      <c r="O52" s="37"/>
      <c r="P52" s="38"/>
    </row>
    <row r="53" spans="1:16" ht="45" customHeight="1" x14ac:dyDescent="0.3">
      <c r="A53" s="48" t="e">
        <f>VLOOKUP(C53,'Stillingsbetegnelser RAR H'!$A$2:$D$30,4,FALSE)</f>
        <v>#N/A</v>
      </c>
      <c r="B53" s="49" t="s">
        <v>244</v>
      </c>
      <c r="C53" s="49" t="s">
        <v>291</v>
      </c>
      <c r="D53" s="50" t="s">
        <v>292</v>
      </c>
      <c r="E53" s="60" t="s">
        <v>293</v>
      </c>
      <c r="F53" s="61" t="s">
        <v>294</v>
      </c>
      <c r="G53" s="49" t="s">
        <v>27</v>
      </c>
      <c r="H53" s="50">
        <v>22025</v>
      </c>
      <c r="I53" s="49">
        <v>3</v>
      </c>
      <c r="J53" s="49"/>
      <c r="K53" s="54" t="s">
        <v>249</v>
      </c>
      <c r="L53" s="59"/>
      <c r="M53" s="52" t="s">
        <v>303</v>
      </c>
      <c r="N53" s="36"/>
      <c r="O53" s="37"/>
      <c r="P53" s="38"/>
    </row>
    <row r="54" spans="1:16" ht="45" customHeight="1" x14ac:dyDescent="0.3">
      <c r="A54" s="48" t="e">
        <f>VLOOKUP(C54,'Stillingsbetegnelser RAR H'!$A$2:$D$30,4,FALSE)</f>
        <v>#N/A</v>
      </c>
      <c r="B54" s="49" t="s">
        <v>244</v>
      </c>
      <c r="C54" s="49" t="s">
        <v>291</v>
      </c>
      <c r="D54" s="50" t="s">
        <v>292</v>
      </c>
      <c r="E54" s="60" t="s">
        <v>295</v>
      </c>
      <c r="F54" s="61" t="s">
        <v>296</v>
      </c>
      <c r="G54" s="49" t="s">
        <v>27</v>
      </c>
      <c r="H54" s="63">
        <v>44627</v>
      </c>
      <c r="I54" s="49">
        <v>4</v>
      </c>
      <c r="J54" s="49"/>
      <c r="K54" s="54" t="s">
        <v>297</v>
      </c>
      <c r="L54" s="59"/>
      <c r="M54" s="52" t="s">
        <v>303</v>
      </c>
      <c r="N54" s="36"/>
      <c r="O54" s="37"/>
      <c r="P54" s="38"/>
    </row>
    <row r="55" spans="1:16" ht="45" customHeight="1" x14ac:dyDescent="0.3">
      <c r="A55" s="48" t="e">
        <f>VLOOKUP(C55,'Stillingsbetegnelser RAR H'!$A$2:$D$30,4,FALSE)</f>
        <v>#N/A</v>
      </c>
      <c r="B55" s="49" t="s">
        <v>244</v>
      </c>
      <c r="C55" s="49" t="s">
        <v>291</v>
      </c>
      <c r="D55" s="50" t="s">
        <v>292</v>
      </c>
      <c r="E55" s="60" t="s">
        <v>298</v>
      </c>
      <c r="F55" s="61" t="s">
        <v>299</v>
      </c>
      <c r="G55" s="49" t="s">
        <v>27</v>
      </c>
      <c r="H55" s="50">
        <v>40142</v>
      </c>
      <c r="I55" s="49">
        <v>3</v>
      </c>
      <c r="J55" s="49"/>
      <c r="K55" s="54" t="s">
        <v>249</v>
      </c>
      <c r="L55" s="59"/>
      <c r="M55" s="52" t="s">
        <v>303</v>
      </c>
      <c r="N55" s="36"/>
      <c r="O55" s="37"/>
      <c r="P55" s="38"/>
    </row>
    <row r="56" spans="1:16" ht="45" customHeight="1" x14ac:dyDescent="0.3">
      <c r="A56" s="48" t="e">
        <f>VLOOKUP(C56,'Stillingsbetegnelser RAR H'!$A$2:$D$30,4,FALSE)</f>
        <v>#N/A</v>
      </c>
      <c r="B56" s="49" t="s">
        <v>244</v>
      </c>
      <c r="C56" s="49" t="s">
        <v>266</v>
      </c>
      <c r="D56" s="50" t="s">
        <v>267</v>
      </c>
      <c r="E56" s="60" t="s">
        <v>300</v>
      </c>
      <c r="F56" s="61" t="s">
        <v>301</v>
      </c>
      <c r="G56" s="49" t="s">
        <v>27</v>
      </c>
      <c r="H56" s="50">
        <v>42690</v>
      </c>
      <c r="I56" s="49">
        <v>15</v>
      </c>
      <c r="J56" s="49"/>
      <c r="K56" s="54" t="s">
        <v>302</v>
      </c>
      <c r="L56" s="59"/>
      <c r="M56" s="52" t="s">
        <v>303</v>
      </c>
      <c r="N56" s="36"/>
      <c r="O56" s="37"/>
      <c r="P56" s="38"/>
    </row>
    <row r="57" spans="1:16" ht="45" customHeight="1" x14ac:dyDescent="0.3">
      <c r="A57" s="48" t="e">
        <f>VLOOKUP(C57,'Stillingsbetegnelser RAR H'!$A$2:$D$30,4,FALSE)</f>
        <v>#N/A</v>
      </c>
      <c r="B57" s="49" t="s">
        <v>304</v>
      </c>
      <c r="C57" s="49" t="s">
        <v>305</v>
      </c>
      <c r="D57" s="50" t="s">
        <v>306</v>
      </c>
      <c r="E57" s="50" t="s">
        <v>307</v>
      </c>
      <c r="F57" s="49" t="s">
        <v>308</v>
      </c>
      <c r="G57" s="49" t="s">
        <v>309</v>
      </c>
      <c r="H57" s="63" t="s">
        <v>310</v>
      </c>
      <c r="I57" s="64">
        <v>30</v>
      </c>
      <c r="J57" s="64"/>
      <c r="K57" s="49" t="s">
        <v>311</v>
      </c>
      <c r="L57" s="48"/>
      <c r="M57" s="52" t="s">
        <v>312</v>
      </c>
      <c r="N57" s="36"/>
      <c r="O57" s="37"/>
      <c r="P57" s="38" t="s">
        <v>136</v>
      </c>
    </row>
    <row r="58" spans="1:16" ht="45" customHeight="1" x14ac:dyDescent="0.3">
      <c r="A58" s="48" t="e">
        <f>VLOOKUP(C58,'Stillingsbetegnelser RAR H'!$A$2:$D$30,4,FALSE)</f>
        <v>#N/A</v>
      </c>
      <c r="B58" s="30" t="e">
        <f>VLOOKUP(C58,#REF!,2,FALSE)</f>
        <v>#REF!</v>
      </c>
      <c r="C58" s="30" t="s">
        <v>253</v>
      </c>
      <c r="D58" s="29" t="e">
        <f>VLOOKUP(C58,#REF!,3,FALSE)</f>
        <v>#REF!</v>
      </c>
      <c r="E58" s="29" t="s">
        <v>313</v>
      </c>
      <c r="F58" s="29" t="s">
        <v>314</v>
      </c>
      <c r="G58" s="30" t="s">
        <v>127</v>
      </c>
      <c r="H58" s="30"/>
      <c r="I58" s="30">
        <v>40</v>
      </c>
      <c r="J58" s="30"/>
      <c r="K58" s="51" t="s">
        <v>315</v>
      </c>
      <c r="L58" s="48"/>
      <c r="M58" s="52" t="s">
        <v>337</v>
      </c>
      <c r="N58" s="36"/>
      <c r="O58" s="37"/>
      <c r="P58" s="38" t="s">
        <v>136</v>
      </c>
    </row>
    <row r="59" spans="1:16" ht="45" customHeight="1" x14ac:dyDescent="0.3">
      <c r="A59" s="48" t="e">
        <f>VLOOKUP(C59,'Stillingsbetegnelser RAR H'!$A$2:$D$30,4,FALSE)</f>
        <v>#N/A</v>
      </c>
      <c r="B59" s="30" t="e">
        <f>VLOOKUP(C59,#REF!,2,FALSE)</f>
        <v>#REF!</v>
      </c>
      <c r="C59" s="30" t="s">
        <v>201</v>
      </c>
      <c r="D59" s="29" t="e">
        <f>VLOOKUP(C59,#REF!,3,FALSE)</f>
        <v>#REF!</v>
      </c>
      <c r="E59" s="29" t="s">
        <v>316</v>
      </c>
      <c r="F59" s="30" t="s">
        <v>317</v>
      </c>
      <c r="G59" s="30" t="s">
        <v>127</v>
      </c>
      <c r="H59" s="30"/>
      <c r="I59" s="30">
        <v>40</v>
      </c>
      <c r="J59" s="30"/>
      <c r="K59" s="65" t="s">
        <v>135</v>
      </c>
      <c r="L59" s="48"/>
      <c r="M59" s="52" t="s">
        <v>337</v>
      </c>
      <c r="N59" s="36"/>
      <c r="O59" s="37"/>
      <c r="P59" s="38"/>
    </row>
    <row r="60" spans="1:16" ht="45" customHeight="1" x14ac:dyDescent="0.3">
      <c r="A60" s="48" t="e">
        <f>VLOOKUP(C60,'Stillingsbetegnelser RAR H'!$A$2:$D$30,4,FALSE)</f>
        <v>#N/A</v>
      </c>
      <c r="B60" s="30" t="e">
        <f>VLOOKUP(C60,#REF!,2,FALSE)</f>
        <v>#REF!</v>
      </c>
      <c r="C60" s="30" t="s">
        <v>201</v>
      </c>
      <c r="D60" s="29" t="e">
        <f>VLOOKUP(C60,#REF!,3,FALSE)</f>
        <v>#REF!</v>
      </c>
      <c r="E60" s="29" t="s">
        <v>318</v>
      </c>
      <c r="F60" s="30" t="s">
        <v>319</v>
      </c>
      <c r="G60" s="30" t="s">
        <v>127</v>
      </c>
      <c r="H60" s="30"/>
      <c r="I60" s="30">
        <v>30</v>
      </c>
      <c r="J60" s="30"/>
      <c r="K60" s="51" t="s">
        <v>320</v>
      </c>
      <c r="L60" s="48"/>
      <c r="M60" s="52" t="s">
        <v>337</v>
      </c>
      <c r="N60" s="36"/>
      <c r="O60" s="37"/>
      <c r="P60" s="38"/>
    </row>
    <row r="61" spans="1:16" ht="45" customHeight="1" x14ac:dyDescent="0.3">
      <c r="A61" s="48" t="e">
        <f>VLOOKUP(C61,'Stillingsbetegnelser RAR H'!$A$2:$D$30,4,FALSE)</f>
        <v>#N/A</v>
      </c>
      <c r="B61" s="30" t="str">
        <f>VLOOKUP(C61,'[3]Liste over stillingsbetegnelser'!$C$2:$E$53,2,FALSE)</f>
        <v>It og teleteknik</v>
      </c>
      <c r="C61" s="30" t="s">
        <v>201</v>
      </c>
      <c r="D61" s="29" t="str">
        <f>VLOOKUP(C61,'[3]Liste over stillingsbetegnelser'!$C$2:$E$53,3,FALSE)</f>
        <v>Teknsik forståelse, IT kundskaber, forretningsorienteret, projektledelse, SQL, support</v>
      </c>
      <c r="E61" s="29" t="s">
        <v>321</v>
      </c>
      <c r="F61" s="30" t="s">
        <v>138</v>
      </c>
      <c r="G61" s="30" t="s">
        <v>127</v>
      </c>
      <c r="H61" s="30"/>
      <c r="I61" s="30">
        <v>30</v>
      </c>
      <c r="J61" s="30"/>
      <c r="K61" s="51" t="s">
        <v>139</v>
      </c>
      <c r="L61" s="66"/>
      <c r="M61" s="52" t="s">
        <v>337</v>
      </c>
      <c r="N61" s="36"/>
      <c r="O61" s="37"/>
      <c r="P61" s="38"/>
    </row>
    <row r="62" spans="1:16" ht="45" customHeight="1" x14ac:dyDescent="0.3">
      <c r="A62" s="48" t="e">
        <f>VLOOKUP(C62,'Stillingsbetegnelser RAR H'!$A$2:$D$30,4,FALSE)</f>
        <v>#N/A</v>
      </c>
      <c r="B62" s="30" t="str">
        <f>VLOOKUP(C62,'[3]Liste over stillingsbetegnelser'!$C$2:$E$53,2,FALSE)</f>
        <v>It og teleteknik</v>
      </c>
      <c r="C62" s="30" t="s">
        <v>322</v>
      </c>
      <c r="D62" s="29" t="str">
        <f>VLOOKUP(C62,'[3]Liste over stillingsbetegnelser'!$C$2:$E$53,3,FALSE)</f>
        <v>Javascript, .net, C#, SQL, Java, cloud, HTML, git, agil udvikling, Microsoft Azure</v>
      </c>
      <c r="E62" s="26" t="s">
        <v>323</v>
      </c>
      <c r="F62" s="30" t="s">
        <v>324</v>
      </c>
      <c r="G62" s="30" t="s">
        <v>127</v>
      </c>
      <c r="H62" s="30"/>
      <c r="I62" s="30">
        <v>30</v>
      </c>
      <c r="J62" s="30"/>
      <c r="K62" s="51" t="s">
        <v>143</v>
      </c>
      <c r="L62" s="66"/>
      <c r="M62" s="52" t="s">
        <v>337</v>
      </c>
      <c r="N62" s="36"/>
      <c r="O62" s="37"/>
      <c r="P62" s="38"/>
    </row>
    <row r="63" spans="1:16" ht="45" customHeight="1" x14ac:dyDescent="0.3">
      <c r="A63" s="48" t="e">
        <f>VLOOKUP(C63,'Stillingsbetegnelser RAR H'!$A$2:$D$30,4,FALSE)</f>
        <v>#N/A</v>
      </c>
      <c r="B63" s="30" t="str">
        <f>VLOOKUP(C63,'[3]Liste over stillingsbetegnelser'!$C$2:$E$53,2,FALSE)</f>
        <v>Sundhed, omsorg og personlig pleje</v>
      </c>
      <c r="C63" s="30" t="s">
        <v>325</v>
      </c>
      <c r="D63" s="29" t="str">
        <f>VLOOKUP(C63,'[3]Liste over stillingsbetegnelser'!$C$2:$E$53,3,FALSE)</f>
        <v>telefonbetjening, Sundhedsplatformen, booking, modtagelse af patienter, journalsystem, registering, IT kundskab, administrative opgaver, indkaldelse af patienter</v>
      </c>
      <c r="E63" s="26" t="s">
        <v>326</v>
      </c>
      <c r="F63" s="30" t="s">
        <v>152</v>
      </c>
      <c r="G63" s="30" t="s">
        <v>127</v>
      </c>
      <c r="H63" s="30"/>
      <c r="I63" s="30">
        <v>30</v>
      </c>
      <c r="J63" s="30"/>
      <c r="K63" s="51" t="s">
        <v>153</v>
      </c>
      <c r="L63" s="66"/>
      <c r="M63" s="52" t="s">
        <v>337</v>
      </c>
      <c r="N63" s="36"/>
      <c r="O63" s="37"/>
      <c r="P63" s="38"/>
    </row>
    <row r="64" spans="1:16" ht="45" customHeight="1" x14ac:dyDescent="0.3">
      <c r="A64" s="48" t="e">
        <f>VLOOKUP(C64,'Stillingsbetegnelser RAR H'!$A$2:$D$30,4,FALSE)</f>
        <v>#N/A</v>
      </c>
      <c r="B64" s="30" t="str">
        <f>VLOOKUP(C64,'[3]Liste over stillingsbetegnelser'!$C$2:$E$53,2,FALSE)</f>
        <v>Rengøring, ejendomsservice og renovation</v>
      </c>
      <c r="C64" s="30" t="s">
        <v>327</v>
      </c>
      <c r="D64" s="29" t="str">
        <f>VLOOKUP(C64,'[3]Liste over stillingsbetegnelser'!$C$2:$E$53,3,FALSE)</f>
        <v>Bogføring, udarbejdelse af kontrakter og regnskaber, administrativt arbejde, IT kundskab</v>
      </c>
      <c r="E64" s="26" t="s">
        <v>328</v>
      </c>
      <c r="F64" s="30" t="s">
        <v>156</v>
      </c>
      <c r="G64" s="30" t="s">
        <v>127</v>
      </c>
      <c r="H64" s="30"/>
      <c r="I64" s="30">
        <v>30</v>
      </c>
      <c r="J64" s="30"/>
      <c r="K64" s="51" t="s">
        <v>157</v>
      </c>
      <c r="L64" s="66"/>
      <c r="M64" s="52" t="s">
        <v>337</v>
      </c>
      <c r="N64" s="36"/>
      <c r="O64" s="37"/>
      <c r="P64" s="38"/>
    </row>
    <row r="65" spans="1:16" ht="45" customHeight="1" x14ac:dyDescent="0.3">
      <c r="A65" s="48" t="e">
        <f>VLOOKUP(C65,'Stillingsbetegnelser RAR H'!$A$2:$D$30,4,FALSE)</f>
        <v>#N/A</v>
      </c>
      <c r="B65" s="30" t="str">
        <f>VLOOKUP(C65,'[3]Liste over stillingsbetegnelser'!$C$2:$E$53,2,FALSE)</f>
        <v>Rengøring, ejendomsservice og renovation</v>
      </c>
      <c r="C65" s="30" t="s">
        <v>327</v>
      </c>
      <c r="D65" s="29" t="str">
        <f>VLOOKUP(C65,'[3]Liste over stillingsbetegnelser'!$C$2:$E$53,3,FALSE)</f>
        <v>Bogføring, udarbejdelse af kontrakter og regnskaber, administrativt arbejde, IT kundskab</v>
      </c>
      <c r="E65" s="26" t="s">
        <v>329</v>
      </c>
      <c r="F65" s="30" t="s">
        <v>330</v>
      </c>
      <c r="G65" s="30" t="s">
        <v>127</v>
      </c>
      <c r="H65" s="30"/>
      <c r="I65" s="30">
        <v>30</v>
      </c>
      <c r="J65" s="30"/>
      <c r="K65" s="51" t="s">
        <v>331</v>
      </c>
      <c r="L65" s="66"/>
      <c r="M65" s="52" t="s">
        <v>337</v>
      </c>
      <c r="N65" s="36"/>
      <c r="O65" s="37"/>
      <c r="P65" s="38"/>
    </row>
    <row r="66" spans="1:16" ht="45" customHeight="1" x14ac:dyDescent="0.3">
      <c r="A66" s="48" t="e">
        <f>VLOOKUP(C66,'Stillingsbetegnelser RAR H'!$A$2:$D$30,4,FALSE)</f>
        <v>#N/A</v>
      </c>
      <c r="B66" s="30" t="str">
        <f>VLOOKUP(C66,'[3]Liste over stillingsbetegnelser'!$C$2:$E$53,2,FALSE)</f>
        <v>Industriel produktion</v>
      </c>
      <c r="C66" s="30" t="s">
        <v>332</v>
      </c>
      <c r="D66" s="29" t="str">
        <f>VLOOKUP(C66,'[3]Liste over stillingsbetegnelser'!$C$2:$E$53,3,FALSE)</f>
        <v xml:space="preserve">Gaffeltruck B, teknisk forståelse, betjening af maskiner GMP, kvalitetssikring, CNC maskiner, </v>
      </c>
      <c r="E66" s="26" t="s">
        <v>333</v>
      </c>
      <c r="F66" s="30" t="s">
        <v>169</v>
      </c>
      <c r="G66" s="30" t="s">
        <v>127</v>
      </c>
      <c r="H66" s="30"/>
      <c r="I66" s="30">
        <v>30</v>
      </c>
      <c r="J66" s="30"/>
      <c r="K66" s="51" t="s">
        <v>170</v>
      </c>
      <c r="L66" s="66"/>
      <c r="M66" s="52" t="s">
        <v>337</v>
      </c>
      <c r="N66" s="36"/>
      <c r="O66" s="37"/>
      <c r="P66" s="38"/>
    </row>
    <row r="67" spans="1:16" ht="45" customHeight="1" x14ac:dyDescent="0.3">
      <c r="A67" s="48" t="e">
        <f>VLOOKUP(C67,'Stillingsbetegnelser RAR H'!$A$2:$D$30,4,FALSE)</f>
        <v>#N/A</v>
      </c>
      <c r="B67" s="30" t="str">
        <f>VLOOKUP(C67,'[3]Liste over stillingsbetegnelser'!$C$2:$E$53,2,FALSE)</f>
        <v>It og teleteknik</v>
      </c>
      <c r="C67" s="30" t="s">
        <v>201</v>
      </c>
      <c r="D67" s="29" t="str">
        <f>VLOOKUP(C67,'[3]Liste over stillingsbetegnelser'!$C$2:$E$53,3,FALSE)</f>
        <v>Teknsik forståelse, IT kundskaber, forretningsorienteret, projektledelse, SQL, support</v>
      </c>
      <c r="E67" s="67" t="s">
        <v>334</v>
      </c>
      <c r="F67" s="30" t="s">
        <v>335</v>
      </c>
      <c r="G67" s="30" t="s">
        <v>127</v>
      </c>
      <c r="H67" s="30"/>
      <c r="I67" s="30">
        <v>30</v>
      </c>
      <c r="J67" s="30"/>
      <c r="K67" s="51" t="s">
        <v>336</v>
      </c>
      <c r="L67" s="66"/>
      <c r="M67" s="52" t="s">
        <v>337</v>
      </c>
      <c r="N67" s="36"/>
      <c r="O67" s="37"/>
      <c r="P67" s="38"/>
    </row>
    <row r="68" spans="1:16" ht="45" customHeight="1" x14ac:dyDescent="0.3">
      <c r="A68" s="48" t="e">
        <f>VLOOKUP(C68,'Stillingsbetegnelser RAR H'!$A$2:$D$30,4,FALSE)</f>
        <v>#N/A</v>
      </c>
      <c r="B68" s="49" t="s">
        <v>22</v>
      </c>
      <c r="C68" s="49" t="s">
        <v>338</v>
      </c>
      <c r="D68" s="50" t="s">
        <v>339</v>
      </c>
      <c r="E68" s="49"/>
      <c r="F68" s="49" t="s">
        <v>340</v>
      </c>
      <c r="G68" s="49" t="s">
        <v>27</v>
      </c>
      <c r="H68" s="49">
        <v>49190</v>
      </c>
      <c r="I68" s="49">
        <v>3</v>
      </c>
      <c r="J68" s="49"/>
      <c r="K68" s="75" t="s">
        <v>341</v>
      </c>
      <c r="L68" s="68"/>
      <c r="M68" s="52" t="s">
        <v>434</v>
      </c>
      <c r="N68" s="36"/>
      <c r="O68" s="37"/>
      <c r="P68" s="38"/>
    </row>
    <row r="69" spans="1:16" ht="45" customHeight="1" x14ac:dyDescent="0.3">
      <c r="A69" s="48" t="e">
        <f>VLOOKUP(C69,'Stillingsbetegnelser RAR H'!$A$2:$D$30,4,FALSE)</f>
        <v>#N/A</v>
      </c>
      <c r="B69" s="49" t="s">
        <v>22</v>
      </c>
      <c r="C69" s="49" t="s">
        <v>338</v>
      </c>
      <c r="D69" s="50" t="s">
        <v>339</v>
      </c>
      <c r="E69" s="49"/>
      <c r="F69" s="49" t="s">
        <v>342</v>
      </c>
      <c r="G69" s="49" t="s">
        <v>27</v>
      </c>
      <c r="H69" s="49">
        <v>49189</v>
      </c>
      <c r="I69" s="49">
        <v>1</v>
      </c>
      <c r="J69" s="49"/>
      <c r="K69" s="75" t="s">
        <v>343</v>
      </c>
      <c r="L69" s="68"/>
      <c r="M69" s="52" t="s">
        <v>434</v>
      </c>
      <c r="N69" s="36"/>
      <c r="O69" s="37"/>
      <c r="P69" s="38"/>
    </row>
    <row r="70" spans="1:16" ht="45" customHeight="1" x14ac:dyDescent="0.3">
      <c r="A70" s="48" t="e">
        <f>VLOOKUP(C70,'Stillingsbetegnelser RAR H'!$A$2:$D$30,4,FALSE)</f>
        <v>#N/A</v>
      </c>
      <c r="B70" s="49" t="s">
        <v>22</v>
      </c>
      <c r="C70" s="49" t="s">
        <v>338</v>
      </c>
      <c r="D70" s="50" t="s">
        <v>339</v>
      </c>
      <c r="E70" s="49"/>
      <c r="F70" s="49" t="s">
        <v>344</v>
      </c>
      <c r="G70" s="49" t="s">
        <v>27</v>
      </c>
      <c r="H70" s="49">
        <v>49197</v>
      </c>
      <c r="I70" s="49">
        <v>2</v>
      </c>
      <c r="J70" s="49"/>
      <c r="K70" s="75" t="s">
        <v>345</v>
      </c>
      <c r="L70" s="68"/>
      <c r="M70" s="52" t="s">
        <v>434</v>
      </c>
      <c r="N70" s="36"/>
      <c r="O70" s="37"/>
      <c r="P70" s="38"/>
    </row>
    <row r="71" spans="1:16" ht="45" customHeight="1" x14ac:dyDescent="0.3">
      <c r="A71" s="48" t="e">
        <f>VLOOKUP(C71,'Stillingsbetegnelser RAR H'!$A$2:$D$30,4,FALSE)</f>
        <v>#N/A</v>
      </c>
      <c r="B71" s="49" t="s">
        <v>22</v>
      </c>
      <c r="C71" s="49" t="s">
        <v>338</v>
      </c>
      <c r="D71" s="50" t="s">
        <v>339</v>
      </c>
      <c r="E71" s="49"/>
      <c r="F71" s="49" t="s">
        <v>346</v>
      </c>
      <c r="G71" s="49" t="s">
        <v>27</v>
      </c>
      <c r="H71" s="69">
        <v>49998</v>
      </c>
      <c r="I71" s="49">
        <v>1</v>
      </c>
      <c r="J71" s="49"/>
      <c r="K71" s="75" t="s">
        <v>347</v>
      </c>
      <c r="L71" s="68"/>
      <c r="M71" s="52" t="s">
        <v>434</v>
      </c>
      <c r="N71" s="36"/>
      <c r="O71" s="37"/>
      <c r="P71" s="38"/>
    </row>
    <row r="72" spans="1:16" ht="45" customHeight="1" x14ac:dyDescent="0.3">
      <c r="A72" s="48" t="e">
        <f>VLOOKUP(C72,'Stillingsbetegnelser RAR H'!$A$2:$D$30,4,FALSE)</f>
        <v>#N/A</v>
      </c>
      <c r="B72" s="49" t="s">
        <v>102</v>
      </c>
      <c r="C72" s="49" t="s">
        <v>103</v>
      </c>
      <c r="D72" s="50" t="s">
        <v>104</v>
      </c>
      <c r="E72" s="49"/>
      <c r="F72" s="49" t="s">
        <v>106</v>
      </c>
      <c r="G72" s="49" t="s">
        <v>27</v>
      </c>
      <c r="H72" s="69">
        <v>49697</v>
      </c>
      <c r="I72" s="49">
        <v>30</v>
      </c>
      <c r="J72" s="49"/>
      <c r="K72" s="75" t="s">
        <v>348</v>
      </c>
      <c r="L72" s="68"/>
      <c r="M72" s="52" t="s">
        <v>434</v>
      </c>
      <c r="N72" s="36"/>
      <c r="O72" s="37"/>
      <c r="P72" s="38"/>
    </row>
    <row r="73" spans="1:16" ht="45" customHeight="1" x14ac:dyDescent="0.3">
      <c r="A73" s="48" t="e">
        <f>VLOOKUP(C73,'Stillingsbetegnelser RAR H'!$A$2:$D$30,4,FALSE)</f>
        <v>#N/A</v>
      </c>
      <c r="B73" s="49" t="s">
        <v>22</v>
      </c>
      <c r="C73" s="49" t="s">
        <v>338</v>
      </c>
      <c r="D73" s="50" t="s">
        <v>339</v>
      </c>
      <c r="E73" s="49"/>
      <c r="F73" s="49" t="s">
        <v>349</v>
      </c>
      <c r="G73" s="49" t="s">
        <v>27</v>
      </c>
      <c r="H73" s="69">
        <v>48959</v>
      </c>
      <c r="I73" s="49">
        <v>1</v>
      </c>
      <c r="J73" s="49"/>
      <c r="K73" s="75" t="s">
        <v>350</v>
      </c>
      <c r="L73" s="68"/>
      <c r="M73" s="52" t="s">
        <v>434</v>
      </c>
      <c r="N73" s="36"/>
      <c r="O73" s="37"/>
      <c r="P73" s="38"/>
    </row>
    <row r="74" spans="1:16" ht="45" customHeight="1" x14ac:dyDescent="0.3">
      <c r="A74" s="48" t="e">
        <f>VLOOKUP(C74,'Stillingsbetegnelser RAR H'!$A$2:$D$30,4,FALSE)</f>
        <v>#N/A</v>
      </c>
      <c r="B74" s="49" t="s">
        <v>22</v>
      </c>
      <c r="C74" s="49" t="s">
        <v>338</v>
      </c>
      <c r="D74" s="50" t="s">
        <v>339</v>
      </c>
      <c r="E74" s="49"/>
      <c r="F74" s="49" t="s">
        <v>351</v>
      </c>
      <c r="G74" s="49" t="s">
        <v>27</v>
      </c>
      <c r="H74" s="69">
        <v>40263</v>
      </c>
      <c r="I74" s="49">
        <v>2</v>
      </c>
      <c r="J74" s="49"/>
      <c r="K74" s="75" t="s">
        <v>352</v>
      </c>
      <c r="L74" s="68"/>
      <c r="M74" s="52" t="s">
        <v>434</v>
      </c>
      <c r="N74" s="36"/>
      <c r="O74" s="37"/>
      <c r="P74" s="38"/>
    </row>
    <row r="75" spans="1:16" ht="45" customHeight="1" x14ac:dyDescent="0.3">
      <c r="A75" s="48" t="e">
        <f>VLOOKUP(C75,'Stillingsbetegnelser RAR H'!$A$2:$D$30,4,FALSE)</f>
        <v>#N/A</v>
      </c>
      <c r="B75" s="49" t="s">
        <v>22</v>
      </c>
      <c r="C75" s="49" t="s">
        <v>353</v>
      </c>
      <c r="D75" s="50" t="s">
        <v>354</v>
      </c>
      <c r="E75" s="49"/>
      <c r="F75" s="49" t="s">
        <v>355</v>
      </c>
      <c r="G75" s="49" t="s">
        <v>27</v>
      </c>
      <c r="H75" s="69">
        <v>47133</v>
      </c>
      <c r="I75" s="49">
        <v>5</v>
      </c>
      <c r="J75" s="49"/>
      <c r="K75" s="75" t="s">
        <v>356</v>
      </c>
      <c r="L75" s="68"/>
      <c r="M75" s="52" t="s">
        <v>434</v>
      </c>
      <c r="N75" s="36"/>
      <c r="O75" s="37"/>
      <c r="P75" s="38"/>
    </row>
    <row r="76" spans="1:16" ht="45" customHeight="1" x14ac:dyDescent="0.3">
      <c r="A76" s="48" t="e">
        <f>VLOOKUP(C76,'Stillingsbetegnelser RAR H'!$A$2:$D$30,4,FALSE)</f>
        <v>#N/A</v>
      </c>
      <c r="B76" s="49" t="s">
        <v>22</v>
      </c>
      <c r="C76" s="49" t="s">
        <v>353</v>
      </c>
      <c r="D76" s="50" t="s">
        <v>354</v>
      </c>
      <c r="E76" s="49"/>
      <c r="F76" s="49" t="s">
        <v>357</v>
      </c>
      <c r="G76" s="49" t="s">
        <v>27</v>
      </c>
      <c r="H76" s="69">
        <v>44580</v>
      </c>
      <c r="I76" s="49">
        <v>10</v>
      </c>
      <c r="J76" s="49"/>
      <c r="K76" s="75" t="s">
        <v>358</v>
      </c>
      <c r="L76" s="68"/>
      <c r="M76" s="52" t="s">
        <v>434</v>
      </c>
      <c r="N76" s="36"/>
      <c r="O76" s="37"/>
      <c r="P76" s="38"/>
    </row>
    <row r="77" spans="1:16" ht="45" customHeight="1" x14ac:dyDescent="0.3">
      <c r="A77" s="48" t="e">
        <f>VLOOKUP(C77,'Stillingsbetegnelser RAR H'!$A$2:$D$30,4,FALSE)</f>
        <v>#N/A</v>
      </c>
      <c r="B77" s="49" t="s">
        <v>22</v>
      </c>
      <c r="C77" s="49" t="s">
        <v>353</v>
      </c>
      <c r="D77" s="50" t="s">
        <v>354</v>
      </c>
      <c r="E77" s="49"/>
      <c r="F77" s="49" t="s">
        <v>359</v>
      </c>
      <c r="G77" s="49" t="s">
        <v>27</v>
      </c>
      <c r="H77" s="69">
        <v>44469</v>
      </c>
      <c r="I77" s="49">
        <v>3</v>
      </c>
      <c r="J77" s="49"/>
      <c r="K77" s="75" t="s">
        <v>360</v>
      </c>
      <c r="L77" s="68"/>
      <c r="M77" s="52" t="s">
        <v>434</v>
      </c>
      <c r="N77" s="36"/>
      <c r="O77" s="37"/>
      <c r="P77" s="38"/>
    </row>
    <row r="78" spans="1:16" ht="45" customHeight="1" x14ac:dyDescent="0.3">
      <c r="A78" s="48" t="e">
        <f>VLOOKUP(C78,'Stillingsbetegnelser RAR H'!$A$2:$D$30,4,FALSE)</f>
        <v>#N/A</v>
      </c>
      <c r="B78" s="49" t="s">
        <v>22</v>
      </c>
      <c r="C78" s="49" t="s">
        <v>353</v>
      </c>
      <c r="D78" s="50" t="s">
        <v>354</v>
      </c>
      <c r="E78" s="49"/>
      <c r="F78" s="49" t="s">
        <v>361</v>
      </c>
      <c r="G78" s="49" t="s">
        <v>27</v>
      </c>
      <c r="H78" s="69">
        <v>47135</v>
      </c>
      <c r="I78" s="49">
        <v>2</v>
      </c>
      <c r="J78" s="49"/>
      <c r="K78" s="75" t="s">
        <v>362</v>
      </c>
      <c r="L78" s="68"/>
      <c r="M78" s="52" t="s">
        <v>434</v>
      </c>
      <c r="N78" s="36"/>
      <c r="O78" s="37"/>
      <c r="P78" s="38"/>
    </row>
    <row r="79" spans="1:16" ht="45" customHeight="1" x14ac:dyDescent="0.3">
      <c r="A79" s="48" t="e">
        <f>VLOOKUP(C79,'Stillingsbetegnelser RAR H'!$A$2:$D$30,4,FALSE)</f>
        <v>#N/A</v>
      </c>
      <c r="B79" s="49" t="s">
        <v>22</v>
      </c>
      <c r="C79" s="49" t="s">
        <v>353</v>
      </c>
      <c r="D79" s="50" t="s">
        <v>354</v>
      </c>
      <c r="E79" s="49"/>
      <c r="F79" s="49" t="s">
        <v>363</v>
      </c>
      <c r="G79" s="49" t="s">
        <v>27</v>
      </c>
      <c r="H79" s="69">
        <v>48919</v>
      </c>
      <c r="I79" s="49">
        <v>3</v>
      </c>
      <c r="J79" s="49"/>
      <c r="K79" s="75" t="s">
        <v>364</v>
      </c>
      <c r="L79" s="68"/>
      <c r="M79" s="52" t="s">
        <v>434</v>
      </c>
      <c r="N79" s="36"/>
      <c r="O79" s="37"/>
      <c r="P79" s="38"/>
    </row>
    <row r="80" spans="1:16" ht="45" customHeight="1" x14ac:dyDescent="0.3">
      <c r="A80" s="48" t="e">
        <f>VLOOKUP(C80,'Stillingsbetegnelser RAR H'!$A$2:$D$30,4,FALSE)</f>
        <v>#N/A</v>
      </c>
      <c r="B80" s="49" t="s">
        <v>252</v>
      </c>
      <c r="C80" s="63" t="s">
        <v>425</v>
      </c>
      <c r="D80" s="50" t="s">
        <v>426</v>
      </c>
      <c r="E80" s="70" t="s">
        <v>427</v>
      </c>
      <c r="F80" s="70" t="s">
        <v>428</v>
      </c>
      <c r="G80" s="70" t="s">
        <v>127</v>
      </c>
      <c r="H80" s="63"/>
      <c r="I80" s="70">
        <v>1</v>
      </c>
      <c r="J80" s="63"/>
      <c r="K80" s="54" t="s">
        <v>429</v>
      </c>
      <c r="L80" s="71"/>
      <c r="M80" s="71" t="s">
        <v>433</v>
      </c>
      <c r="N80" s="36"/>
      <c r="O80" s="37"/>
      <c r="P80" s="38"/>
    </row>
    <row r="81" spans="1:16" ht="45" customHeight="1" x14ac:dyDescent="0.3">
      <c r="A81" s="48" t="e">
        <f>VLOOKUP(C81,'Stillingsbetegnelser RAR H'!$A$2:$D$30,4,FALSE)</f>
        <v>#N/A</v>
      </c>
      <c r="B81" s="49" t="s">
        <v>252</v>
      </c>
      <c r="C81" s="63" t="s">
        <v>425</v>
      </c>
      <c r="D81" s="50" t="s">
        <v>426</v>
      </c>
      <c r="E81" s="63" t="s">
        <v>430</v>
      </c>
      <c r="F81" s="70" t="s">
        <v>431</v>
      </c>
      <c r="G81" s="70" t="s">
        <v>127</v>
      </c>
      <c r="H81" s="63"/>
      <c r="I81" s="70">
        <v>1</v>
      </c>
      <c r="J81" s="63"/>
      <c r="K81" s="54" t="s">
        <v>432</v>
      </c>
      <c r="L81" s="71"/>
      <c r="M81" s="71" t="s">
        <v>433</v>
      </c>
      <c r="N81" s="36"/>
      <c r="O81" s="37"/>
      <c r="P81" s="38"/>
    </row>
    <row r="82" spans="1:16" ht="45" customHeight="1" x14ac:dyDescent="0.3">
      <c r="A82" s="48" t="e">
        <f>VLOOKUP(C82,'Stillingsbetegnelser RAR H'!$A$2:$D$30,4,FALSE)</f>
        <v>#N/A</v>
      </c>
      <c r="B82" s="49" t="s">
        <v>365</v>
      </c>
      <c r="C82" s="49" t="s">
        <v>177</v>
      </c>
      <c r="D82" s="50" t="s">
        <v>435</v>
      </c>
      <c r="E82" s="49" t="s">
        <v>436</v>
      </c>
      <c r="F82" s="49" t="s">
        <v>437</v>
      </c>
      <c r="G82" s="49" t="s">
        <v>438</v>
      </c>
      <c r="H82" s="49"/>
      <c r="I82" s="49">
        <v>2</v>
      </c>
      <c r="J82" s="49"/>
      <c r="K82" s="51" t="s">
        <v>439</v>
      </c>
      <c r="L82" s="66"/>
      <c r="M82" s="52" t="s">
        <v>477</v>
      </c>
      <c r="N82" s="36"/>
      <c r="O82" s="37"/>
      <c r="P82" s="38"/>
    </row>
    <row r="83" spans="1:16" ht="45" customHeight="1" x14ac:dyDescent="0.3">
      <c r="A83" s="48" t="e">
        <f>VLOOKUP(C83,'Stillingsbetegnelser RAR H'!$A$2:$D$30,4,FALSE)</f>
        <v>#N/A</v>
      </c>
      <c r="B83" s="49" t="s">
        <v>365</v>
      </c>
      <c r="C83" s="49" t="s">
        <v>177</v>
      </c>
      <c r="D83" s="50" t="s">
        <v>435</v>
      </c>
      <c r="E83" s="49" t="s">
        <v>440</v>
      </c>
      <c r="F83" s="49" t="s">
        <v>441</v>
      </c>
      <c r="G83" s="49" t="s">
        <v>438</v>
      </c>
      <c r="H83" s="49"/>
      <c r="I83" s="49">
        <v>2</v>
      </c>
      <c r="J83" s="49"/>
      <c r="K83" s="51" t="s">
        <v>442</v>
      </c>
      <c r="L83" s="66"/>
      <c r="M83" s="52" t="s">
        <v>477</v>
      </c>
      <c r="N83" s="36"/>
      <c r="O83" s="37"/>
      <c r="P83" s="38" t="s">
        <v>479</v>
      </c>
    </row>
    <row r="84" spans="1:16" ht="45" customHeight="1" x14ac:dyDescent="0.3">
      <c r="A84" s="48" t="e">
        <f>VLOOKUP(C84,'Stillingsbetegnelser RAR H'!$A$2:$D$30,4,FALSE)</f>
        <v>#N/A</v>
      </c>
      <c r="B84" s="49" t="s">
        <v>365</v>
      </c>
      <c r="C84" s="49" t="s">
        <v>177</v>
      </c>
      <c r="D84" s="50" t="s">
        <v>435</v>
      </c>
      <c r="E84" s="49" t="s">
        <v>443</v>
      </c>
      <c r="F84" s="49" t="s">
        <v>444</v>
      </c>
      <c r="G84" s="49" t="s">
        <v>438</v>
      </c>
      <c r="H84" s="49"/>
      <c r="I84" s="49"/>
      <c r="J84" s="49"/>
      <c r="K84" s="51" t="s">
        <v>445</v>
      </c>
      <c r="L84" s="66"/>
      <c r="M84" s="52" t="s">
        <v>477</v>
      </c>
      <c r="N84" s="36"/>
      <c r="O84" s="37"/>
      <c r="P84" s="38"/>
    </row>
    <row r="85" spans="1:16" ht="45" customHeight="1" x14ac:dyDescent="0.3">
      <c r="A85" s="48" t="e">
        <f>VLOOKUP(C85,'Stillingsbetegnelser RAR H'!$A$2:$D$30,4,FALSE)</f>
        <v>#N/A</v>
      </c>
      <c r="B85" s="49" t="s">
        <v>365</v>
      </c>
      <c r="C85" s="49" t="s">
        <v>188</v>
      </c>
      <c r="D85" s="50" t="s">
        <v>446</v>
      </c>
      <c r="E85" s="49" t="s">
        <v>447</v>
      </c>
      <c r="F85" s="49" t="s">
        <v>448</v>
      </c>
      <c r="G85" s="49" t="s">
        <v>449</v>
      </c>
      <c r="H85" s="49"/>
      <c r="I85" s="49">
        <v>11</v>
      </c>
      <c r="J85" s="49"/>
      <c r="K85" s="51" t="s">
        <v>450</v>
      </c>
      <c r="L85" s="66"/>
      <c r="M85" s="52" t="s">
        <v>477</v>
      </c>
      <c r="N85" s="36"/>
      <c r="O85" s="37"/>
      <c r="P85" s="38"/>
    </row>
    <row r="86" spans="1:16" ht="45" customHeight="1" x14ac:dyDescent="0.3">
      <c r="A86" s="48" t="e">
        <f>VLOOKUP(C86,'Stillingsbetegnelser RAR H'!$A$2:$D$30,4,FALSE)</f>
        <v>#N/A</v>
      </c>
      <c r="B86" s="49" t="s">
        <v>365</v>
      </c>
      <c r="C86" s="49" t="s">
        <v>451</v>
      </c>
      <c r="D86" s="50" t="s">
        <v>452</v>
      </c>
      <c r="E86" s="49" t="s">
        <v>453</v>
      </c>
      <c r="F86" s="49" t="s">
        <v>441</v>
      </c>
      <c r="G86" s="49" t="s">
        <v>438</v>
      </c>
      <c r="H86" s="49"/>
      <c r="I86" s="49">
        <v>2</v>
      </c>
      <c r="J86" s="49"/>
      <c r="K86" s="51" t="s">
        <v>442</v>
      </c>
      <c r="L86" s="66"/>
      <c r="M86" s="52" t="s">
        <v>477</v>
      </c>
      <c r="N86" s="36"/>
      <c r="O86" s="37"/>
      <c r="P86" s="38" t="s">
        <v>478</v>
      </c>
    </row>
    <row r="87" spans="1:16" ht="45" customHeight="1" x14ac:dyDescent="0.3">
      <c r="A87" s="48" t="e">
        <f>VLOOKUP(C87,'Stillingsbetegnelser RAR H'!$A$2:$D$30,4,FALSE)</f>
        <v>#N/A</v>
      </c>
      <c r="B87" s="49" t="s">
        <v>365</v>
      </c>
      <c r="C87" s="49" t="s">
        <v>451</v>
      </c>
      <c r="D87" s="50" t="s">
        <v>452</v>
      </c>
      <c r="E87" s="49" t="s">
        <v>454</v>
      </c>
      <c r="F87" s="49" t="s">
        <v>455</v>
      </c>
      <c r="G87" s="49" t="s">
        <v>438</v>
      </c>
      <c r="H87" s="49"/>
      <c r="I87" s="49">
        <v>2</v>
      </c>
      <c r="J87" s="49"/>
      <c r="K87" s="51" t="s">
        <v>456</v>
      </c>
      <c r="L87" s="66"/>
      <c r="M87" s="52" t="s">
        <v>477</v>
      </c>
      <c r="N87" s="36"/>
      <c r="O87" s="37"/>
      <c r="P87" s="38"/>
    </row>
    <row r="88" spans="1:16" ht="45" customHeight="1" x14ac:dyDescent="0.3">
      <c r="A88" s="48" t="e">
        <f>VLOOKUP(C88,'Stillingsbetegnelser RAR H'!$A$2:$D$30,4,FALSE)</f>
        <v>#N/A</v>
      </c>
      <c r="B88" s="49" t="s">
        <v>365</v>
      </c>
      <c r="C88" s="49" t="s">
        <v>451</v>
      </c>
      <c r="D88" s="50" t="s">
        <v>452</v>
      </c>
      <c r="E88" s="49" t="s">
        <v>457</v>
      </c>
      <c r="F88" s="49" t="s">
        <v>458</v>
      </c>
      <c r="G88" s="49" t="s">
        <v>438</v>
      </c>
      <c r="H88" s="49"/>
      <c r="I88" s="49">
        <v>30</v>
      </c>
      <c r="J88" s="49"/>
      <c r="K88" s="51" t="s">
        <v>459</v>
      </c>
      <c r="L88" s="66"/>
      <c r="M88" s="52" t="s">
        <v>477</v>
      </c>
      <c r="N88" s="36"/>
      <c r="O88" s="37"/>
      <c r="P88" s="38"/>
    </row>
    <row r="89" spans="1:16" ht="45" customHeight="1" x14ac:dyDescent="0.3">
      <c r="A89" s="48" t="e">
        <f>VLOOKUP(C89,'Stillingsbetegnelser RAR H'!$A$2:$D$30,4,FALSE)</f>
        <v>#N/A</v>
      </c>
      <c r="B89" s="49" t="s">
        <v>365</v>
      </c>
      <c r="C89" s="49" t="s">
        <v>460</v>
      </c>
      <c r="D89" s="50" t="s">
        <v>461</v>
      </c>
      <c r="E89" s="49" t="s">
        <v>462</v>
      </c>
      <c r="F89" s="49" t="s">
        <v>462</v>
      </c>
      <c r="G89" s="49" t="s">
        <v>438</v>
      </c>
      <c r="H89" s="49"/>
      <c r="I89" s="49">
        <v>1</v>
      </c>
      <c r="J89" s="49"/>
      <c r="K89" s="51" t="s">
        <v>463</v>
      </c>
      <c r="L89" s="66"/>
      <c r="M89" s="52" t="s">
        <v>477</v>
      </c>
      <c r="N89" s="36"/>
      <c r="O89" s="37"/>
      <c r="P89" s="38"/>
    </row>
    <row r="90" spans="1:16" ht="45" customHeight="1" x14ac:dyDescent="0.3">
      <c r="A90" s="48" t="e">
        <f>VLOOKUP(C90,'Stillingsbetegnelser RAR H'!$A$2:$D$30,4,FALSE)</f>
        <v>#N/A</v>
      </c>
      <c r="B90" s="49" t="s">
        <v>365</v>
      </c>
      <c r="C90" s="49" t="s">
        <v>460</v>
      </c>
      <c r="D90" s="50" t="s">
        <v>461</v>
      </c>
      <c r="E90" s="49" t="s">
        <v>464</v>
      </c>
      <c r="F90" s="49" t="s">
        <v>465</v>
      </c>
      <c r="G90" s="49" t="s">
        <v>438</v>
      </c>
      <c r="H90" s="49"/>
      <c r="I90" s="49">
        <v>1</v>
      </c>
      <c r="J90" s="49"/>
      <c r="K90" s="51" t="s">
        <v>466</v>
      </c>
      <c r="L90" s="66"/>
      <c r="M90" s="52" t="s">
        <v>477</v>
      </c>
      <c r="N90" s="36"/>
      <c r="O90" s="37"/>
      <c r="P90" s="38"/>
    </row>
    <row r="91" spans="1:16" ht="45" customHeight="1" x14ac:dyDescent="0.3">
      <c r="A91" s="48" t="e">
        <f>VLOOKUP(C91,'Stillingsbetegnelser RAR H'!$A$2:$D$30,4,FALSE)</f>
        <v>#N/A</v>
      </c>
      <c r="B91" s="49" t="s">
        <v>365</v>
      </c>
      <c r="C91" s="49" t="s">
        <v>467</v>
      </c>
      <c r="D91" s="50" t="s">
        <v>468</v>
      </c>
      <c r="E91" s="49" t="s">
        <v>454</v>
      </c>
      <c r="F91" s="49" t="s">
        <v>455</v>
      </c>
      <c r="G91" s="49" t="s">
        <v>438</v>
      </c>
      <c r="H91" s="49"/>
      <c r="I91" s="49">
        <v>2</v>
      </c>
      <c r="J91" s="49"/>
      <c r="K91" s="51" t="s">
        <v>456</v>
      </c>
      <c r="L91" s="66"/>
      <c r="M91" s="52" t="s">
        <v>477</v>
      </c>
      <c r="N91" s="36"/>
      <c r="O91" s="37"/>
      <c r="P91" s="38"/>
    </row>
    <row r="92" spans="1:16" ht="45" customHeight="1" x14ac:dyDescent="0.3">
      <c r="A92" s="48" t="e">
        <f>VLOOKUP(C92,'Stillingsbetegnelser RAR H'!$A$2:$D$30,4,FALSE)</f>
        <v>#N/A</v>
      </c>
      <c r="B92" s="49" t="s">
        <v>365</v>
      </c>
      <c r="C92" s="49" t="s">
        <v>467</v>
      </c>
      <c r="D92" s="50" t="s">
        <v>468</v>
      </c>
      <c r="E92" s="49" t="s">
        <v>469</v>
      </c>
      <c r="F92" s="49" t="s">
        <v>470</v>
      </c>
      <c r="G92" s="49" t="s">
        <v>438</v>
      </c>
      <c r="H92" s="49"/>
      <c r="I92" s="49">
        <v>2</v>
      </c>
      <c r="J92" s="49"/>
      <c r="K92" s="51" t="s">
        <v>471</v>
      </c>
      <c r="L92" s="66"/>
      <c r="M92" s="52" t="s">
        <v>477</v>
      </c>
      <c r="N92" s="36"/>
      <c r="O92" s="37"/>
      <c r="P92" s="38"/>
    </row>
    <row r="93" spans="1:16" ht="45" customHeight="1" x14ac:dyDescent="0.3">
      <c r="A93" s="48" t="e">
        <f>VLOOKUP(C93,'Stillingsbetegnelser RAR H'!$A$2:$D$30,4,FALSE)</f>
        <v>#N/A</v>
      </c>
      <c r="B93" s="49" t="s">
        <v>365</v>
      </c>
      <c r="C93" s="49" t="s">
        <v>467</v>
      </c>
      <c r="D93" s="50" t="s">
        <v>468</v>
      </c>
      <c r="E93" s="49" t="s">
        <v>472</v>
      </c>
      <c r="F93" s="49" t="s">
        <v>472</v>
      </c>
      <c r="G93" s="49" t="s">
        <v>438</v>
      </c>
      <c r="H93" s="49"/>
      <c r="I93" s="49">
        <v>2</v>
      </c>
      <c r="J93" s="49"/>
      <c r="K93" s="51" t="s">
        <v>473</v>
      </c>
      <c r="L93" s="66"/>
      <c r="M93" s="52" t="s">
        <v>477</v>
      </c>
      <c r="N93" s="36"/>
      <c r="O93" s="37"/>
      <c r="P93" s="38"/>
    </row>
    <row r="94" spans="1:16" ht="45" customHeight="1" x14ac:dyDescent="0.3">
      <c r="A94" s="48" t="e">
        <f>VLOOKUP(C94,'Stillingsbetegnelser RAR H'!$A$2:$D$30,4,FALSE)</f>
        <v>#N/A</v>
      </c>
      <c r="B94" s="49" t="s">
        <v>304</v>
      </c>
      <c r="C94" s="49" t="s">
        <v>201</v>
      </c>
      <c r="D94" s="50" t="s">
        <v>474</v>
      </c>
      <c r="E94" s="50" t="s">
        <v>475</v>
      </c>
      <c r="F94" s="49" t="s">
        <v>476</v>
      </c>
      <c r="G94" s="49" t="s">
        <v>438</v>
      </c>
      <c r="H94" s="49"/>
      <c r="I94" s="49"/>
      <c r="J94" s="49"/>
      <c r="K94" s="51" t="s">
        <v>128</v>
      </c>
      <c r="L94" s="66"/>
      <c r="M94" s="52" t="s">
        <v>477</v>
      </c>
      <c r="N94" s="36"/>
      <c r="O94" s="37"/>
      <c r="P94" s="38" t="s">
        <v>136</v>
      </c>
    </row>
    <row r="95" spans="1:16" ht="45" customHeight="1" x14ac:dyDescent="0.3">
      <c r="A95" s="48" t="e">
        <f>VLOOKUP(C95,'Stillingsbetegnelser RAR H'!$A$2:$D$30,4,FALSE)</f>
        <v>#N/A</v>
      </c>
      <c r="B95" s="49" t="s">
        <v>480</v>
      </c>
      <c r="C95" s="49" t="s">
        <v>481</v>
      </c>
      <c r="D95" s="50" t="s">
        <v>482</v>
      </c>
      <c r="E95" s="49" t="s">
        <v>483</v>
      </c>
      <c r="F95" s="49" t="s">
        <v>484</v>
      </c>
      <c r="G95" s="49" t="s">
        <v>27</v>
      </c>
      <c r="H95" s="49">
        <v>49350</v>
      </c>
      <c r="I95" s="49">
        <v>3</v>
      </c>
      <c r="J95" s="49"/>
      <c r="K95" s="75" t="s">
        <v>485</v>
      </c>
      <c r="L95" s="66"/>
      <c r="M95" s="52" t="s">
        <v>522</v>
      </c>
      <c r="N95" s="36"/>
      <c r="O95" s="37"/>
      <c r="P95" s="38"/>
    </row>
    <row r="96" spans="1:16" ht="45" customHeight="1" x14ac:dyDescent="0.3">
      <c r="A96" s="48" t="e">
        <f>VLOOKUP(C96,'Stillingsbetegnelser RAR H'!$A$2:$D$30,4,FALSE)</f>
        <v>#N/A</v>
      </c>
      <c r="B96" s="49" t="s">
        <v>480</v>
      </c>
      <c r="C96" s="49" t="s">
        <v>481</v>
      </c>
      <c r="D96" s="50" t="s">
        <v>482</v>
      </c>
      <c r="E96" s="49" t="s">
        <v>483</v>
      </c>
      <c r="F96" s="49" t="s">
        <v>486</v>
      </c>
      <c r="G96" s="49" t="s">
        <v>27</v>
      </c>
      <c r="H96" s="49">
        <v>49352</v>
      </c>
      <c r="I96" s="49">
        <v>4</v>
      </c>
      <c r="J96" s="49"/>
      <c r="K96" s="75" t="s">
        <v>487</v>
      </c>
      <c r="L96" s="66"/>
      <c r="M96" s="52" t="s">
        <v>522</v>
      </c>
      <c r="N96" s="36"/>
      <c r="O96" s="37"/>
      <c r="P96" s="38"/>
    </row>
    <row r="97" spans="1:16" ht="45" customHeight="1" x14ac:dyDescent="0.3">
      <c r="A97" s="48" t="e">
        <f>VLOOKUP(C97,'Stillingsbetegnelser RAR H'!$A$2:$D$30,4,FALSE)</f>
        <v>#N/A</v>
      </c>
      <c r="B97" s="49" t="s">
        <v>480</v>
      </c>
      <c r="C97" s="49" t="s">
        <v>481</v>
      </c>
      <c r="D97" s="50" t="s">
        <v>482</v>
      </c>
      <c r="E97" s="49" t="s">
        <v>483</v>
      </c>
      <c r="F97" s="49" t="s">
        <v>488</v>
      </c>
      <c r="G97" s="49" t="s">
        <v>27</v>
      </c>
      <c r="H97" s="49">
        <v>49349</v>
      </c>
      <c r="I97" s="49">
        <v>1</v>
      </c>
      <c r="J97" s="49"/>
      <c r="K97" s="75" t="s">
        <v>489</v>
      </c>
      <c r="L97" s="66"/>
      <c r="M97" s="52" t="s">
        <v>522</v>
      </c>
      <c r="N97" s="36"/>
      <c r="O97" s="37"/>
      <c r="P97" s="38"/>
    </row>
    <row r="98" spans="1:16" ht="45" customHeight="1" x14ac:dyDescent="0.3">
      <c r="A98" s="48" t="e">
        <f>VLOOKUP(C98,'Stillingsbetegnelser RAR H'!$A$2:$D$30,4,FALSE)</f>
        <v>#N/A</v>
      </c>
      <c r="B98" s="49" t="s">
        <v>480</v>
      </c>
      <c r="C98" s="49" t="s">
        <v>481</v>
      </c>
      <c r="D98" s="50" t="s">
        <v>482</v>
      </c>
      <c r="E98" s="49" t="s">
        <v>483</v>
      </c>
      <c r="F98" s="49" t="s">
        <v>490</v>
      </c>
      <c r="G98" s="49" t="s">
        <v>27</v>
      </c>
      <c r="H98" s="49">
        <v>49360</v>
      </c>
      <c r="I98" s="49">
        <v>4</v>
      </c>
      <c r="J98" s="49"/>
      <c r="K98" s="75" t="s">
        <v>491</v>
      </c>
      <c r="L98" s="66"/>
      <c r="M98" s="52" t="s">
        <v>522</v>
      </c>
      <c r="N98" s="36"/>
      <c r="O98" s="37"/>
      <c r="P98" s="38"/>
    </row>
    <row r="99" spans="1:16" ht="45" customHeight="1" x14ac:dyDescent="0.3">
      <c r="A99" s="48" t="e">
        <f>VLOOKUP(C99,'Stillingsbetegnelser RAR H'!$A$2:$D$30,4,FALSE)</f>
        <v>#N/A</v>
      </c>
      <c r="B99" s="49" t="s">
        <v>480</v>
      </c>
      <c r="C99" s="49" t="s">
        <v>481</v>
      </c>
      <c r="D99" s="50" t="s">
        <v>482</v>
      </c>
      <c r="E99" s="49" t="s">
        <v>483</v>
      </c>
      <c r="F99" s="49" t="s">
        <v>492</v>
      </c>
      <c r="G99" s="49"/>
      <c r="H99" s="49">
        <v>44853</v>
      </c>
      <c r="I99" s="49">
        <v>3</v>
      </c>
      <c r="J99" s="49"/>
      <c r="K99" s="51" t="s">
        <v>493</v>
      </c>
      <c r="L99" s="66"/>
      <c r="M99" s="52" t="s">
        <v>522</v>
      </c>
      <c r="N99" s="36"/>
      <c r="O99" s="37"/>
      <c r="P99" s="38"/>
    </row>
    <row r="100" spans="1:16" ht="45" customHeight="1" x14ac:dyDescent="0.3">
      <c r="A100" s="48" t="e">
        <f>VLOOKUP(C100,'Stillingsbetegnelser RAR H'!$A$2:$D$30,4,FALSE)</f>
        <v>#N/A</v>
      </c>
      <c r="B100" s="49" t="s">
        <v>480</v>
      </c>
      <c r="C100" s="49" t="s">
        <v>481</v>
      </c>
      <c r="D100" s="50" t="s">
        <v>482</v>
      </c>
      <c r="E100" s="49" t="s">
        <v>483</v>
      </c>
      <c r="F100" s="49" t="s">
        <v>494</v>
      </c>
      <c r="G100" s="49"/>
      <c r="H100" s="49">
        <v>49366</v>
      </c>
      <c r="I100" s="49">
        <v>4</v>
      </c>
      <c r="J100" s="49"/>
      <c r="K100" s="51" t="s">
        <v>495</v>
      </c>
      <c r="L100" s="66"/>
      <c r="M100" s="52" t="s">
        <v>522</v>
      </c>
      <c r="N100" s="36"/>
      <c r="O100" s="37"/>
      <c r="P100" s="38"/>
    </row>
    <row r="101" spans="1:16" ht="45" customHeight="1" x14ac:dyDescent="0.3">
      <c r="A101" s="48" t="e">
        <f>VLOOKUP(C101,'Stillingsbetegnelser RAR H'!$A$2:$D$30,4,FALSE)</f>
        <v>#N/A</v>
      </c>
      <c r="B101" s="49" t="s">
        <v>480</v>
      </c>
      <c r="C101" s="49" t="s">
        <v>481</v>
      </c>
      <c r="D101" s="50" t="s">
        <v>482</v>
      </c>
      <c r="E101" s="49" t="s">
        <v>483</v>
      </c>
      <c r="F101" s="49" t="s">
        <v>496</v>
      </c>
      <c r="G101" s="49"/>
      <c r="H101" s="49">
        <v>49326</v>
      </c>
      <c r="I101" s="49">
        <v>10</v>
      </c>
      <c r="J101" s="49"/>
      <c r="K101" s="51" t="s">
        <v>497</v>
      </c>
      <c r="L101" s="66"/>
      <c r="M101" s="52" t="s">
        <v>522</v>
      </c>
      <c r="N101" s="36"/>
      <c r="O101" s="37"/>
      <c r="P101" s="38"/>
    </row>
    <row r="102" spans="1:16" ht="45" customHeight="1" x14ac:dyDescent="0.3">
      <c r="A102" s="48" t="e">
        <f>VLOOKUP(C102,'Stillingsbetegnelser RAR H'!$A$2:$D$30,4,FALSE)</f>
        <v>#N/A</v>
      </c>
      <c r="B102" s="49" t="s">
        <v>480</v>
      </c>
      <c r="C102" s="49" t="s">
        <v>481</v>
      </c>
      <c r="D102" s="50" t="s">
        <v>482</v>
      </c>
      <c r="E102" s="49" t="s">
        <v>483</v>
      </c>
      <c r="F102" s="49" t="s">
        <v>498</v>
      </c>
      <c r="G102" s="49"/>
      <c r="H102" s="49">
        <v>49347</v>
      </c>
      <c r="I102" s="49">
        <v>20</v>
      </c>
      <c r="J102" s="49"/>
      <c r="K102" s="51" t="s">
        <v>499</v>
      </c>
      <c r="L102" s="66"/>
      <c r="M102" s="52" t="s">
        <v>522</v>
      </c>
      <c r="N102" s="36"/>
      <c r="O102" s="37"/>
      <c r="P102" s="38"/>
    </row>
    <row r="103" spans="1:16" ht="45" customHeight="1" x14ac:dyDescent="0.3">
      <c r="A103" s="48" t="e">
        <f>VLOOKUP(C103,'Stillingsbetegnelser RAR H'!$A$2:$D$30,4,FALSE)</f>
        <v>#N/A</v>
      </c>
      <c r="B103" s="49" t="s">
        <v>480</v>
      </c>
      <c r="C103" s="49" t="s">
        <v>481</v>
      </c>
      <c r="D103" s="50" t="s">
        <v>482</v>
      </c>
      <c r="E103" s="49" t="s">
        <v>483</v>
      </c>
      <c r="F103" s="49" t="s">
        <v>500</v>
      </c>
      <c r="G103" s="49"/>
      <c r="H103" s="49">
        <v>49368</v>
      </c>
      <c r="I103" s="49">
        <v>2</v>
      </c>
      <c r="J103" s="49"/>
      <c r="K103" s="51" t="s">
        <v>501</v>
      </c>
      <c r="L103" s="66"/>
      <c r="M103" s="52" t="s">
        <v>522</v>
      </c>
      <c r="N103" s="36"/>
      <c r="O103" s="37"/>
      <c r="P103" s="38"/>
    </row>
    <row r="104" spans="1:16" ht="45" customHeight="1" x14ac:dyDescent="0.3">
      <c r="A104" s="48" t="e">
        <f>VLOOKUP(C104,'Stillingsbetegnelser RAR H'!$A$2:$D$30,4,FALSE)</f>
        <v>#N/A</v>
      </c>
      <c r="B104" s="49" t="s">
        <v>480</v>
      </c>
      <c r="C104" s="49" t="s">
        <v>481</v>
      </c>
      <c r="D104" s="50" t="s">
        <v>482</v>
      </c>
      <c r="E104" s="49" t="s">
        <v>483</v>
      </c>
      <c r="F104" s="49" t="s">
        <v>502</v>
      </c>
      <c r="G104" s="49"/>
      <c r="H104" s="49">
        <v>49789</v>
      </c>
      <c r="I104" s="49">
        <v>1</v>
      </c>
      <c r="J104" s="49"/>
      <c r="K104" s="51" t="s">
        <v>503</v>
      </c>
      <c r="L104" s="66"/>
      <c r="M104" s="52" t="s">
        <v>522</v>
      </c>
      <c r="N104" s="36"/>
      <c r="O104" s="37"/>
      <c r="P104" s="38"/>
    </row>
    <row r="105" spans="1:16" ht="45" customHeight="1" x14ac:dyDescent="0.3">
      <c r="A105" s="48" t="e">
        <f>VLOOKUP(C105,'Stillingsbetegnelser RAR H'!$A$2:$D$30,4,FALSE)</f>
        <v>#N/A</v>
      </c>
      <c r="B105" s="49" t="s">
        <v>480</v>
      </c>
      <c r="C105" s="49" t="s">
        <v>481</v>
      </c>
      <c r="D105" s="50" t="s">
        <v>482</v>
      </c>
      <c r="E105" s="49" t="s">
        <v>483</v>
      </c>
      <c r="F105" s="49" t="s">
        <v>504</v>
      </c>
      <c r="G105" s="49"/>
      <c r="H105" s="49">
        <v>49367</v>
      </c>
      <c r="I105" s="49">
        <v>2</v>
      </c>
      <c r="J105" s="49"/>
      <c r="K105" s="51" t="s">
        <v>505</v>
      </c>
      <c r="L105" s="66"/>
      <c r="M105" s="52" t="s">
        <v>522</v>
      </c>
      <c r="N105" s="36"/>
      <c r="O105" s="37"/>
      <c r="P105" s="38"/>
    </row>
    <row r="106" spans="1:16" ht="45" customHeight="1" x14ac:dyDescent="0.3">
      <c r="A106" s="48" t="e">
        <f>VLOOKUP(C106,'Stillingsbetegnelser RAR H'!$A$2:$D$30,4,FALSE)</f>
        <v>#N/A</v>
      </c>
      <c r="B106" s="49" t="s">
        <v>480</v>
      </c>
      <c r="C106" s="49" t="s">
        <v>481</v>
      </c>
      <c r="D106" s="50" t="s">
        <v>482</v>
      </c>
      <c r="E106" s="49" t="s">
        <v>483</v>
      </c>
      <c r="F106" s="49" t="s">
        <v>506</v>
      </c>
      <c r="G106" s="49"/>
      <c r="H106" s="49">
        <v>49355</v>
      </c>
      <c r="I106" s="49">
        <v>2</v>
      </c>
      <c r="J106" s="49"/>
      <c r="K106" s="51" t="s">
        <v>507</v>
      </c>
      <c r="L106" s="66"/>
      <c r="M106" s="52" t="s">
        <v>522</v>
      </c>
      <c r="N106" s="36"/>
      <c r="O106" s="37"/>
      <c r="P106" s="38"/>
    </row>
    <row r="107" spans="1:16" ht="45" customHeight="1" x14ac:dyDescent="0.3">
      <c r="A107" s="48" t="e">
        <f>VLOOKUP(C107,'Stillingsbetegnelser RAR H'!$A$2:$D$30,4,FALSE)</f>
        <v>#N/A</v>
      </c>
      <c r="B107" s="49" t="s">
        <v>480</v>
      </c>
      <c r="C107" s="49" t="s">
        <v>481</v>
      </c>
      <c r="D107" s="50" t="s">
        <v>482</v>
      </c>
      <c r="E107" s="49" t="s">
        <v>483</v>
      </c>
      <c r="F107" s="49" t="s">
        <v>508</v>
      </c>
      <c r="G107" s="49" t="s">
        <v>27</v>
      </c>
      <c r="H107" s="49">
        <v>21979</v>
      </c>
      <c r="I107" s="49">
        <v>2</v>
      </c>
      <c r="J107" s="49"/>
      <c r="K107" s="75" t="s">
        <v>509</v>
      </c>
      <c r="L107" s="66"/>
      <c r="M107" s="52" t="s">
        <v>522</v>
      </c>
      <c r="N107" s="36"/>
      <c r="O107" s="37"/>
      <c r="P107" s="38"/>
    </row>
    <row r="108" spans="1:16" ht="45" customHeight="1" x14ac:dyDescent="0.3">
      <c r="A108" s="48" t="e">
        <f>VLOOKUP(C108,'Stillingsbetegnelser RAR H'!$A$2:$D$30,4,FALSE)</f>
        <v>#N/A</v>
      </c>
      <c r="B108" s="49" t="s">
        <v>480</v>
      </c>
      <c r="C108" s="49" t="s">
        <v>481</v>
      </c>
      <c r="D108" s="50" t="s">
        <v>482</v>
      </c>
      <c r="E108" s="49" t="s">
        <v>483</v>
      </c>
      <c r="F108" s="49" t="s">
        <v>510</v>
      </c>
      <c r="G108" s="49"/>
      <c r="H108" s="49">
        <v>22036</v>
      </c>
      <c r="I108" s="49">
        <v>1</v>
      </c>
      <c r="J108" s="49"/>
      <c r="K108" s="51" t="s">
        <v>511</v>
      </c>
      <c r="L108" s="66"/>
      <c r="M108" s="52" t="s">
        <v>522</v>
      </c>
      <c r="N108" s="36"/>
      <c r="O108" s="37"/>
      <c r="P108" s="38"/>
    </row>
    <row r="109" spans="1:16" ht="45" customHeight="1" x14ac:dyDescent="0.3">
      <c r="A109" s="48" t="e">
        <f>VLOOKUP(C109,'Stillingsbetegnelser RAR H'!$A$2:$D$30,4,FALSE)</f>
        <v>#N/A</v>
      </c>
      <c r="B109" s="49" t="s">
        <v>480</v>
      </c>
      <c r="C109" s="49" t="s">
        <v>481</v>
      </c>
      <c r="D109" s="50" t="s">
        <v>482</v>
      </c>
      <c r="E109" s="49" t="s">
        <v>483</v>
      </c>
      <c r="F109" s="49" t="s">
        <v>512</v>
      </c>
      <c r="G109" s="49"/>
      <c r="H109" s="49">
        <v>22037</v>
      </c>
      <c r="I109" s="49">
        <v>1</v>
      </c>
      <c r="J109" s="49"/>
      <c r="K109" s="51" t="s">
        <v>513</v>
      </c>
      <c r="L109" s="66"/>
      <c r="M109" s="52" t="s">
        <v>522</v>
      </c>
      <c r="N109" s="36"/>
      <c r="O109" s="37"/>
      <c r="P109" s="38"/>
    </row>
    <row r="110" spans="1:16" ht="45" customHeight="1" x14ac:dyDescent="0.3">
      <c r="A110" s="48" t="e">
        <f>VLOOKUP(C110,'Stillingsbetegnelser RAR H'!$A$2:$D$30,4,FALSE)</f>
        <v>#N/A</v>
      </c>
      <c r="B110" s="49" t="s">
        <v>480</v>
      </c>
      <c r="C110" s="49" t="s">
        <v>481</v>
      </c>
      <c r="D110" s="50" t="s">
        <v>482</v>
      </c>
      <c r="E110" s="49" t="s">
        <v>483</v>
      </c>
      <c r="F110" s="49" t="s">
        <v>514</v>
      </c>
      <c r="G110" s="49"/>
      <c r="H110" s="49">
        <v>49285</v>
      </c>
      <c r="I110" s="49">
        <v>1</v>
      </c>
      <c r="J110" s="49"/>
      <c r="K110" s="51" t="s">
        <v>515</v>
      </c>
      <c r="L110" s="66"/>
      <c r="M110" s="52" t="s">
        <v>522</v>
      </c>
      <c r="N110" s="36"/>
      <c r="O110" s="37"/>
      <c r="P110" s="38"/>
    </row>
    <row r="111" spans="1:16" ht="45" customHeight="1" x14ac:dyDescent="0.3">
      <c r="A111" s="48" t="e">
        <f>VLOOKUP(C111,'Stillingsbetegnelser RAR H'!$A$2:$D$30,4,FALSE)</f>
        <v>#N/A</v>
      </c>
      <c r="B111" s="49" t="s">
        <v>480</v>
      </c>
      <c r="C111" s="49" t="s">
        <v>481</v>
      </c>
      <c r="D111" s="50" t="s">
        <v>482</v>
      </c>
      <c r="E111" s="49" t="s">
        <v>483</v>
      </c>
      <c r="F111" s="49" t="s">
        <v>516</v>
      </c>
      <c r="G111" s="49"/>
      <c r="H111" s="49">
        <v>21992</v>
      </c>
      <c r="I111" s="49">
        <v>1</v>
      </c>
      <c r="J111" s="49"/>
      <c r="K111" s="51" t="s">
        <v>517</v>
      </c>
      <c r="L111" s="66"/>
      <c r="M111" s="52" t="s">
        <v>522</v>
      </c>
      <c r="N111" s="36"/>
      <c r="O111" s="37"/>
      <c r="P111" s="38"/>
    </row>
    <row r="112" spans="1:16" ht="45" customHeight="1" x14ac:dyDescent="0.3">
      <c r="A112" s="48" t="e">
        <f>VLOOKUP(C112,'Stillingsbetegnelser RAR H'!$A$2:$D$30,4,FALSE)</f>
        <v>#N/A</v>
      </c>
      <c r="B112" s="49" t="s">
        <v>480</v>
      </c>
      <c r="C112" s="49" t="s">
        <v>481</v>
      </c>
      <c r="D112" s="50" t="s">
        <v>482</v>
      </c>
      <c r="E112" s="49" t="s">
        <v>483</v>
      </c>
      <c r="F112" s="49" t="s">
        <v>518</v>
      </c>
      <c r="G112" s="49"/>
      <c r="H112" s="49">
        <v>49389</v>
      </c>
      <c r="I112" s="49">
        <v>2</v>
      </c>
      <c r="J112" s="49"/>
      <c r="K112" s="51" t="s">
        <v>519</v>
      </c>
      <c r="L112" s="66"/>
      <c r="M112" s="52" t="s">
        <v>522</v>
      </c>
      <c r="N112" s="36"/>
      <c r="O112" s="37"/>
      <c r="P112" s="38"/>
    </row>
    <row r="113" spans="1:16" ht="45" customHeight="1" x14ac:dyDescent="0.3">
      <c r="A113" s="48" t="e">
        <f>VLOOKUP(C113,'Stillingsbetegnelser RAR H'!$A$2:$D$30,4,FALSE)</f>
        <v>#N/A</v>
      </c>
      <c r="B113" s="49" t="s">
        <v>480</v>
      </c>
      <c r="C113" s="49" t="s">
        <v>481</v>
      </c>
      <c r="D113" s="50" t="s">
        <v>482</v>
      </c>
      <c r="E113" s="49" t="s">
        <v>483</v>
      </c>
      <c r="F113" s="49" t="s">
        <v>520</v>
      </c>
      <c r="G113" s="49"/>
      <c r="H113" s="49">
        <v>49353</v>
      </c>
      <c r="I113" s="49">
        <v>2</v>
      </c>
      <c r="J113" s="49"/>
      <c r="K113" s="51" t="s">
        <v>521</v>
      </c>
      <c r="L113" s="66"/>
      <c r="M113" s="52" t="s">
        <v>522</v>
      </c>
      <c r="N113" s="36"/>
      <c r="O113" s="37"/>
      <c r="P113" s="38"/>
    </row>
    <row r="114" spans="1:16" ht="45" customHeight="1" x14ac:dyDescent="0.3">
      <c r="A114" s="48" t="e">
        <f>VLOOKUP(B114,'Stillingsbetegnelser RAR H'!$A$2:$D$30,4,FALSE)</f>
        <v>#N/A</v>
      </c>
      <c r="B114" s="40" t="str">
        <f>VLOOKUP(C114,'[4]Liste over stillingsbetegnelser'!$C$2:$E$53,2,FALSE)</f>
        <v>Akademisk arbejde</v>
      </c>
      <c r="C114" s="40" t="s">
        <v>221</v>
      </c>
      <c r="D114" s="41" t="str">
        <f>VLOOKUP(C114,'[4]Liste over stillingsbetegnelser'!$C$2:$E$53,3,FALSE)</f>
        <v>Ingen kompetencer i kompetenceværktøj</v>
      </c>
      <c r="E114" s="41" t="s">
        <v>1074</v>
      </c>
      <c r="F114" s="40" t="s">
        <v>1075</v>
      </c>
      <c r="G114" s="40" t="s">
        <v>127</v>
      </c>
      <c r="H114" s="72"/>
      <c r="I114" s="40" t="s">
        <v>1076</v>
      </c>
      <c r="J114" s="72"/>
      <c r="K114" s="42" t="s">
        <v>1084</v>
      </c>
      <c r="L114" s="66"/>
      <c r="M114" s="52" t="s">
        <v>1086</v>
      </c>
      <c r="N114" s="36"/>
      <c r="O114" s="37"/>
      <c r="P114" s="38"/>
    </row>
    <row r="115" spans="1:16" ht="45" customHeight="1" x14ac:dyDescent="0.3">
      <c r="A115" s="48" t="e">
        <f>VLOOKUP(B115,'Stillingsbetegnelser RAR H'!$A$2:$D$30,4,FALSE)</f>
        <v>#N/A</v>
      </c>
      <c r="B115" s="40" t="str">
        <f>VLOOKUP(C115,'[4]Liste over stillingsbetegnelser'!$C$2:$E$53,2,FALSE)</f>
        <v>It og teleteknik</v>
      </c>
      <c r="C115" s="40" t="s">
        <v>201</v>
      </c>
      <c r="D115" s="41" t="str">
        <f>VLOOKUP(C115,'[4]Liste over stillingsbetegnelser'!$C$2:$E$53,3,FALSE)</f>
        <v>Teknsik forståelse, IT kundskaber, forretningsorienteret, projektledelse, SQL, support</v>
      </c>
      <c r="E115" s="41" t="s">
        <v>1077</v>
      </c>
      <c r="F115" s="40" t="s">
        <v>1078</v>
      </c>
      <c r="G115" s="40" t="s">
        <v>127</v>
      </c>
      <c r="H115" s="72"/>
      <c r="I115" s="40" t="s">
        <v>1076</v>
      </c>
      <c r="J115" s="72"/>
      <c r="K115" s="42" t="s">
        <v>1079</v>
      </c>
      <c r="L115" s="66"/>
      <c r="M115" s="52" t="s">
        <v>1086</v>
      </c>
      <c r="N115" s="36"/>
      <c r="O115" s="37"/>
      <c r="P115" s="38"/>
    </row>
    <row r="116" spans="1:16" ht="45" customHeight="1" x14ac:dyDescent="0.3">
      <c r="A116" s="48" t="e">
        <f>VLOOKUP(B116,'Stillingsbetegnelser RAR H'!$A$2:$D$30,4,FALSE)</f>
        <v>#N/A</v>
      </c>
      <c r="B116" s="40" t="str">
        <f>VLOOKUP(C116,'[4]Liste over stillingsbetegnelser'!$C$2:$E$53,2,FALSE)</f>
        <v>It og teleteknik</v>
      </c>
      <c r="C116" s="40" t="s">
        <v>201</v>
      </c>
      <c r="D116" s="41" t="str">
        <f>VLOOKUP(C116,'[4]Liste over stillingsbetegnelser'!$C$2:$E$53,3,FALSE)</f>
        <v>Teknsik forståelse, IT kundskaber, forretningsorienteret, projektledelse, SQL, support</v>
      </c>
      <c r="E116" s="41" t="s">
        <v>1080</v>
      </c>
      <c r="F116" s="40" t="s">
        <v>1075</v>
      </c>
      <c r="G116" s="40" t="s">
        <v>127</v>
      </c>
      <c r="H116" s="72"/>
      <c r="I116" s="40" t="s">
        <v>1076</v>
      </c>
      <c r="J116" s="72"/>
      <c r="K116" s="42" t="s">
        <v>1084</v>
      </c>
      <c r="L116" s="66"/>
      <c r="M116" s="52" t="s">
        <v>1086</v>
      </c>
      <c r="N116" s="36"/>
      <c r="O116" s="37"/>
      <c r="P116" s="38"/>
    </row>
    <row r="117" spans="1:16" ht="45" customHeight="1" x14ac:dyDescent="0.3">
      <c r="A117" s="48" t="e">
        <f>VLOOKUP(B117,'Stillingsbetegnelser RAR H'!$A$2:$D$30,4,FALSE)</f>
        <v>#N/A</v>
      </c>
      <c r="B117" s="40" t="str">
        <f>VLOOKUP(C117,'[4]Liste over stillingsbetegnelser'!$C$2:$E$53,2,FALSE)</f>
        <v>It og teleteknik</v>
      </c>
      <c r="C117" s="40" t="s">
        <v>201</v>
      </c>
      <c r="D117" s="41" t="str">
        <f>VLOOKUP(C117,'[4]Liste over stillingsbetegnelser'!$C$2:$E$53,3,FALSE)</f>
        <v>Teknsik forståelse, IT kundskaber, forretningsorienteret, projektledelse, SQL, support</v>
      </c>
      <c r="E117" s="41" t="s">
        <v>1081</v>
      </c>
      <c r="F117" s="41" t="s">
        <v>1082</v>
      </c>
      <c r="G117" s="40" t="s">
        <v>127</v>
      </c>
      <c r="H117" s="72"/>
      <c r="I117" s="40" t="s">
        <v>1083</v>
      </c>
      <c r="J117" s="72"/>
      <c r="K117" s="42" t="s">
        <v>1085</v>
      </c>
      <c r="L117" s="66"/>
      <c r="M117" s="52" t="s">
        <v>1086</v>
      </c>
      <c r="N117" s="36"/>
      <c r="O117" s="37"/>
      <c r="P117" s="38"/>
    </row>
    <row r="118" spans="1:16" ht="45" customHeight="1" x14ac:dyDescent="0.3">
      <c r="A118" s="48" t="e">
        <f>VLOOKUP(C118,'Stillingsbetegnelser RAR H'!$A$2:$D$30,4,FALSE)</f>
        <v>#N/A</v>
      </c>
      <c r="B118" s="49" t="s">
        <v>304</v>
      </c>
      <c r="C118" s="49" t="s">
        <v>201</v>
      </c>
      <c r="D118" s="50" t="s">
        <v>474</v>
      </c>
      <c r="E118" s="50" t="s">
        <v>1087</v>
      </c>
      <c r="F118" s="49" t="s">
        <v>138</v>
      </c>
      <c r="G118" s="49" t="s">
        <v>127</v>
      </c>
      <c r="H118" s="49"/>
      <c r="I118" s="49">
        <v>30</v>
      </c>
      <c r="J118" s="49"/>
      <c r="K118" s="51" t="s">
        <v>139</v>
      </c>
      <c r="L118" s="66"/>
      <c r="M118" s="52" t="s">
        <v>174</v>
      </c>
      <c r="N118" s="36"/>
      <c r="O118" s="37"/>
      <c r="P118" s="38"/>
    </row>
    <row r="119" spans="1:16" ht="45" customHeight="1" x14ac:dyDescent="0.3">
      <c r="A119" s="48" t="e">
        <f>VLOOKUP(C119,'Stillingsbetegnelser RAR H'!$A$2:$D$30,4,FALSE)</f>
        <v>#N/A</v>
      </c>
      <c r="B119" s="49" t="s">
        <v>304</v>
      </c>
      <c r="C119" s="49" t="s">
        <v>201</v>
      </c>
      <c r="D119" s="50" t="s">
        <v>474</v>
      </c>
      <c r="E119" s="50" t="s">
        <v>1088</v>
      </c>
      <c r="F119" s="49" t="s">
        <v>149</v>
      </c>
      <c r="G119" s="49" t="s">
        <v>127</v>
      </c>
      <c r="H119" s="49"/>
      <c r="I119" s="49">
        <v>30</v>
      </c>
      <c r="J119" s="49"/>
      <c r="K119" s="51" t="s">
        <v>150</v>
      </c>
      <c r="L119" s="66"/>
      <c r="M119" s="52" t="s">
        <v>174</v>
      </c>
      <c r="N119" s="36"/>
      <c r="O119" s="37"/>
      <c r="P119" s="38"/>
    </row>
    <row r="120" spans="1:16" ht="45" customHeight="1" x14ac:dyDescent="0.3">
      <c r="A120" s="48" t="e">
        <f>VLOOKUP(C120,'Stillingsbetegnelser RAR H'!$A$2:$D$30,4,FALSE)</f>
        <v>#N/A</v>
      </c>
      <c r="B120" s="49" t="s">
        <v>304</v>
      </c>
      <c r="C120" s="49" t="s">
        <v>322</v>
      </c>
      <c r="D120" s="50" t="s">
        <v>1089</v>
      </c>
      <c r="E120" s="73" t="s">
        <v>1090</v>
      </c>
      <c r="F120" s="49" t="s">
        <v>142</v>
      </c>
      <c r="G120" s="49" t="s">
        <v>127</v>
      </c>
      <c r="H120" s="49"/>
      <c r="I120" s="49">
        <v>30</v>
      </c>
      <c r="J120" s="49"/>
      <c r="K120" s="51" t="s">
        <v>143</v>
      </c>
      <c r="L120" s="66"/>
      <c r="M120" s="52" t="s">
        <v>174</v>
      </c>
      <c r="N120" s="36"/>
      <c r="O120" s="37"/>
      <c r="P120" s="38"/>
    </row>
    <row r="121" spans="1:16" ht="45" customHeight="1" x14ac:dyDescent="0.3">
      <c r="A121" s="48" t="e">
        <f>VLOOKUP(C121,'Stillingsbetegnelser RAR H'!$A$2:$D$30,4,FALSE)</f>
        <v>#N/A</v>
      </c>
      <c r="B121" s="49" t="s">
        <v>304</v>
      </c>
      <c r="C121" s="49" t="s">
        <v>322</v>
      </c>
      <c r="D121" s="50" t="s">
        <v>1089</v>
      </c>
      <c r="E121" s="73" t="s">
        <v>1091</v>
      </c>
      <c r="F121" s="49" t="s">
        <v>145</v>
      </c>
      <c r="G121" s="49" t="s">
        <v>127</v>
      </c>
      <c r="H121" s="49"/>
      <c r="I121" s="49">
        <v>30</v>
      </c>
      <c r="J121" s="49"/>
      <c r="K121" s="51" t="s">
        <v>146</v>
      </c>
      <c r="L121" s="66"/>
      <c r="M121" s="52" t="s">
        <v>174</v>
      </c>
      <c r="N121" s="36"/>
      <c r="O121" s="37"/>
      <c r="P121" s="38"/>
    </row>
    <row r="122" spans="1:16" ht="45" customHeight="1" x14ac:dyDescent="0.3">
      <c r="A122" s="48" t="e">
        <f>VLOOKUP(C122,'Stillingsbetegnelser RAR H'!$A$2:$D$30,4,FALSE)</f>
        <v>#N/A</v>
      </c>
      <c r="B122" s="49" t="s">
        <v>304</v>
      </c>
      <c r="C122" s="49" t="s">
        <v>201</v>
      </c>
      <c r="D122" s="50" t="s">
        <v>474</v>
      </c>
      <c r="E122" s="73" t="s">
        <v>1092</v>
      </c>
      <c r="F122" s="49" t="s">
        <v>162</v>
      </c>
      <c r="G122" s="49" t="s">
        <v>127</v>
      </c>
      <c r="H122" s="49"/>
      <c r="I122" s="49">
        <v>30</v>
      </c>
      <c r="J122" s="49"/>
      <c r="K122" s="51" t="s">
        <v>163</v>
      </c>
      <c r="L122" s="66"/>
      <c r="M122" s="52" t="s">
        <v>174</v>
      </c>
      <c r="N122" s="36"/>
      <c r="O122" s="37"/>
      <c r="P122" s="38"/>
    </row>
    <row r="123" spans="1:16" ht="45" customHeight="1" x14ac:dyDescent="0.3">
      <c r="A123" s="48" t="e">
        <f>VLOOKUP(C123,'Stillingsbetegnelser RAR H'!$A$2:$D$30,4,FALSE)</f>
        <v>#N/A</v>
      </c>
      <c r="B123" s="49" t="s">
        <v>304</v>
      </c>
      <c r="C123" s="49" t="s">
        <v>201</v>
      </c>
      <c r="D123" s="50" t="s">
        <v>474</v>
      </c>
      <c r="E123" s="73" t="s">
        <v>1093</v>
      </c>
      <c r="F123" s="49" t="s">
        <v>165</v>
      </c>
      <c r="G123" s="49" t="s">
        <v>127</v>
      </c>
      <c r="H123" s="49"/>
      <c r="I123" s="49">
        <v>30</v>
      </c>
      <c r="J123" s="49"/>
      <c r="K123" s="51" t="s">
        <v>166</v>
      </c>
      <c r="L123" s="66"/>
      <c r="M123" s="52" t="s">
        <v>174</v>
      </c>
      <c r="N123" s="36"/>
      <c r="O123" s="37"/>
      <c r="P123" s="38"/>
    </row>
    <row r="124" spans="1:16" ht="45" customHeight="1" x14ac:dyDescent="0.3">
      <c r="A124" s="48" t="e">
        <f>VLOOKUP(C124,'Stillingsbetegnelser RAR H'!$A$2:$D$30,4,FALSE)</f>
        <v>#N/A</v>
      </c>
      <c r="B124" s="49" t="s">
        <v>244</v>
      </c>
      <c r="C124" s="49" t="s">
        <v>325</v>
      </c>
      <c r="D124" s="50" t="s">
        <v>1094</v>
      </c>
      <c r="E124" s="73" t="s">
        <v>326</v>
      </c>
      <c r="F124" s="49" t="s">
        <v>152</v>
      </c>
      <c r="G124" s="49" t="s">
        <v>127</v>
      </c>
      <c r="H124" s="49"/>
      <c r="I124" s="49">
        <v>30</v>
      </c>
      <c r="J124" s="49"/>
      <c r="K124" s="51" t="s">
        <v>153</v>
      </c>
      <c r="L124" s="66"/>
      <c r="M124" s="52" t="s">
        <v>174</v>
      </c>
      <c r="N124" s="36"/>
      <c r="O124" s="37"/>
      <c r="P124" s="38"/>
    </row>
    <row r="125" spans="1:16" ht="45" customHeight="1" x14ac:dyDescent="0.3">
      <c r="A125" s="48" t="e">
        <f>VLOOKUP(C125,'Stillingsbetegnelser RAR H'!$A$2:$D$30,4,FALSE)</f>
        <v>#N/A</v>
      </c>
      <c r="B125" s="43" t="s">
        <v>304</v>
      </c>
      <c r="C125" s="43" t="s">
        <v>201</v>
      </c>
      <c r="D125" s="44" t="s">
        <v>474</v>
      </c>
      <c r="E125" s="44" t="s">
        <v>1077</v>
      </c>
      <c r="F125" s="43" t="s">
        <v>1078</v>
      </c>
      <c r="G125" s="43" t="s">
        <v>127</v>
      </c>
      <c r="H125" s="74"/>
      <c r="I125" s="43" t="s">
        <v>1076</v>
      </c>
      <c r="J125" s="74"/>
      <c r="K125" s="45" t="s">
        <v>1079</v>
      </c>
      <c r="L125" s="66"/>
      <c r="M125" s="52" t="s">
        <v>1095</v>
      </c>
      <c r="N125" s="36"/>
      <c r="O125" s="37"/>
      <c r="P125" s="38"/>
    </row>
    <row r="126" spans="1:16" ht="45" customHeight="1" x14ac:dyDescent="0.3">
      <c r="A126" s="48" t="e">
        <f>VLOOKUP(C126,'Stillingsbetegnelser RAR H'!$A$2:$D$30,4,FALSE)</f>
        <v>#N/A</v>
      </c>
      <c r="B126" s="43" t="s">
        <v>304</v>
      </c>
      <c r="C126" s="43" t="s">
        <v>201</v>
      </c>
      <c r="D126" s="44" t="s">
        <v>474</v>
      </c>
      <c r="E126" s="44" t="s">
        <v>1080</v>
      </c>
      <c r="F126" s="43" t="s">
        <v>1075</v>
      </c>
      <c r="G126" s="43" t="s">
        <v>127</v>
      </c>
      <c r="H126" s="74"/>
      <c r="I126" s="43" t="s">
        <v>1076</v>
      </c>
      <c r="J126" s="74"/>
      <c r="K126" s="45" t="s">
        <v>1084</v>
      </c>
      <c r="L126" s="66"/>
      <c r="M126" s="52" t="s">
        <v>1095</v>
      </c>
      <c r="N126" s="36"/>
      <c r="O126" s="37"/>
      <c r="P126" s="38"/>
    </row>
    <row r="127" spans="1:16" ht="45" customHeight="1" x14ac:dyDescent="0.3">
      <c r="A127" s="48" t="e">
        <f>VLOOKUP(C127,'Stillingsbetegnelser RAR H'!$A$2:$D$30,4,FALSE)</f>
        <v>#N/A</v>
      </c>
      <c r="B127" s="43" t="s">
        <v>304</v>
      </c>
      <c r="C127" s="43" t="s">
        <v>201</v>
      </c>
      <c r="D127" s="44" t="s">
        <v>474</v>
      </c>
      <c r="E127" s="44" t="s">
        <v>1081</v>
      </c>
      <c r="F127" s="44" t="s">
        <v>1082</v>
      </c>
      <c r="G127" s="43" t="s">
        <v>127</v>
      </c>
      <c r="H127" s="74"/>
      <c r="I127" s="43" t="s">
        <v>1083</v>
      </c>
      <c r="J127" s="74"/>
      <c r="K127" s="45" t="s">
        <v>1085</v>
      </c>
      <c r="L127" s="66"/>
      <c r="M127" s="52" t="s">
        <v>1095</v>
      </c>
      <c r="N127" s="36"/>
      <c r="O127" s="37"/>
      <c r="P127" s="38"/>
    </row>
    <row r="128" spans="1:16" ht="45" customHeight="1" x14ac:dyDescent="0.3">
      <c r="A128" s="48" t="e">
        <f>VLOOKUP(C128,'Stillingsbetegnelser RAR H'!$A$2:$D$30,4,FALSE)</f>
        <v>#N/A</v>
      </c>
      <c r="B128" s="30" t="str">
        <f>VLOOKUP(C128,'[5]Liste over stillingsbetegnelser'!$C$2:$E$53,2,FALSE)</f>
        <v>Akademisk arbejde</v>
      </c>
      <c r="C128" s="30" t="s">
        <v>451</v>
      </c>
      <c r="D128" s="29" t="str">
        <f>VLOOKUP(C128,'[5]Liste over stillingsbetegnelser'!$C$2:$E$53,3,FALSE)</f>
        <v>GMP, kvalitetssikring, IT kundskab, SAP, CMC, support</v>
      </c>
      <c r="E128" s="30" t="s">
        <v>1096</v>
      </c>
      <c r="F128" s="30" t="s">
        <v>455</v>
      </c>
      <c r="G128" s="30" t="s">
        <v>127</v>
      </c>
      <c r="H128" s="30"/>
      <c r="I128" s="30">
        <v>2</v>
      </c>
      <c r="J128" s="30"/>
      <c r="K128" s="51" t="s">
        <v>456</v>
      </c>
      <c r="L128" s="66"/>
      <c r="M128" s="52" t="s">
        <v>337</v>
      </c>
      <c r="N128" s="36"/>
      <c r="O128" s="37"/>
      <c r="P128" s="38"/>
    </row>
    <row r="129" spans="1:16" ht="45" customHeight="1" x14ac:dyDescent="0.3">
      <c r="A129" s="48" t="e">
        <f>VLOOKUP(C129,'Stillingsbetegnelser RAR H'!$A$2:$D$30,4,FALSE)</f>
        <v>#N/A</v>
      </c>
      <c r="B129" s="30" t="str">
        <f>VLOOKUP(C129,'[5]Liste over stillingsbetegnelser'!$C$2:$E$53,2,FALSE)</f>
        <v>Rengøring, ejendomsservice og renovation</v>
      </c>
      <c r="C129" s="30" t="s">
        <v>327</v>
      </c>
      <c r="D129" s="29" t="str">
        <f>VLOOKUP(C129,'[5]Liste over stillingsbetegnelser'!$C$2:$E$53,3,FALSE)</f>
        <v>Bogføring, udarbejdelse af kontrakter og regnskaber, administrativt arbejde, IT kundskab</v>
      </c>
      <c r="E129" s="30" t="s">
        <v>1097</v>
      </c>
      <c r="F129" s="30" t="s">
        <v>327</v>
      </c>
      <c r="G129" s="30" t="s">
        <v>127</v>
      </c>
      <c r="H129" s="30"/>
      <c r="I129" s="53">
        <v>30</v>
      </c>
      <c r="J129" s="53"/>
      <c r="K129" s="51" t="s">
        <v>1098</v>
      </c>
      <c r="L129" s="66"/>
      <c r="M129" s="52" t="s">
        <v>337</v>
      </c>
      <c r="N129" s="36"/>
      <c r="O129" s="37"/>
      <c r="P129" s="38"/>
    </row>
    <row r="130" spans="1:16" ht="45" customHeight="1" x14ac:dyDescent="0.3">
      <c r="A130" s="48" t="e">
        <f>VLOOKUP(C130,'Stillingsbetegnelser RAR H'!$A$2:$D$30,4,FALSE)</f>
        <v>#N/A</v>
      </c>
      <c r="B130" s="30" t="str">
        <f>VLOOKUP(C130,'[5]Liste over stillingsbetegnelser'!$C$2:$E$53,2,FALSE)</f>
        <v>Rengøring, ejendomsservice og renovation</v>
      </c>
      <c r="C130" s="30" t="s">
        <v>327</v>
      </c>
      <c r="D130" s="29" t="str">
        <f>VLOOKUP(C130,'[5]Liste over stillingsbetegnelser'!$C$2:$E$53,3,FALSE)</f>
        <v>Bogføring, udarbejdelse af kontrakter og regnskaber, administrativt arbejde, IT kundskab</v>
      </c>
      <c r="E130" s="30" t="s">
        <v>1099</v>
      </c>
      <c r="F130" s="30" t="s">
        <v>1099</v>
      </c>
      <c r="G130" s="30" t="s">
        <v>127</v>
      </c>
      <c r="H130" s="30"/>
      <c r="I130" s="53">
        <v>30</v>
      </c>
      <c r="J130" s="53"/>
      <c r="K130" s="51" t="s">
        <v>1100</v>
      </c>
      <c r="L130" s="66"/>
      <c r="M130" s="52" t="s">
        <v>337</v>
      </c>
      <c r="N130" s="36"/>
      <c r="O130" s="37"/>
      <c r="P130" s="38"/>
    </row>
    <row r="131" spans="1:16" ht="45" customHeight="1" x14ac:dyDescent="0.3">
      <c r="A131" s="48" t="e">
        <f>VLOOKUP(C131,'Stillingsbetegnelser RAR H'!$A$2:$D$30,4,FALSE)</f>
        <v>#N/A</v>
      </c>
      <c r="B131" s="30" t="str">
        <f>VLOOKUP(C131,'[5]Liste over stillingsbetegnelser'!$C$2:$E$53,2,FALSE)</f>
        <v>Rengøring, ejendomsservice og renovation</v>
      </c>
      <c r="C131" s="30" t="s">
        <v>327</v>
      </c>
      <c r="D131" s="29" t="str">
        <f>VLOOKUP(C131,'[5]Liste over stillingsbetegnelser'!$C$2:$E$53,3,FALSE)</f>
        <v>Bogføring, udarbejdelse af kontrakter og regnskaber, administrativt arbejde, IT kundskab</v>
      </c>
      <c r="E131" s="30" t="s">
        <v>1101</v>
      </c>
      <c r="F131" s="30" t="s">
        <v>1101</v>
      </c>
      <c r="G131" s="30" t="s">
        <v>127</v>
      </c>
      <c r="H131" s="30"/>
      <c r="I131" s="30">
        <v>30</v>
      </c>
      <c r="J131" s="30"/>
      <c r="K131" s="51" t="s">
        <v>1102</v>
      </c>
      <c r="L131" s="66"/>
      <c r="M131" s="52" t="s">
        <v>337</v>
      </c>
      <c r="N131" s="36"/>
      <c r="O131" s="37"/>
      <c r="P131" s="38"/>
    </row>
    <row r="132" spans="1:16" ht="45" customHeight="1" x14ac:dyDescent="0.3">
      <c r="A132" s="48" t="e">
        <f>VLOOKUP(C132,'Stillingsbetegnelser RAR H'!$A$2:$D$30,4,FALSE)</f>
        <v>#N/A</v>
      </c>
      <c r="B132" s="30" t="str">
        <f>VLOOKUP(C132,'[5]Liste over stillingsbetegnelser'!$C$2:$E$53,2,FALSE)</f>
        <v>It og teleteknik</v>
      </c>
      <c r="C132" s="30" t="s">
        <v>322</v>
      </c>
      <c r="D132" s="29" t="str">
        <f>VLOOKUP(C132,'[5]Liste over stillingsbetegnelser'!$C$2:$E$53,3,FALSE)</f>
        <v>Javascript, .net, C#, SQL, Java, cloud, HTML, git, agil udvikling, Microsoft Azure</v>
      </c>
      <c r="E132" s="30" t="s">
        <v>1103</v>
      </c>
      <c r="F132" s="30" t="s">
        <v>956</v>
      </c>
      <c r="G132" s="30" t="s">
        <v>127</v>
      </c>
      <c r="H132" s="30"/>
      <c r="I132" s="53">
        <v>30</v>
      </c>
      <c r="J132" s="53"/>
      <c r="K132" s="51" t="s">
        <v>1104</v>
      </c>
      <c r="L132" s="66"/>
      <c r="M132" s="52" t="s">
        <v>337</v>
      </c>
      <c r="N132" s="36"/>
      <c r="O132" s="37"/>
      <c r="P132" s="38"/>
    </row>
    <row r="133" spans="1:16" ht="45" customHeight="1" x14ac:dyDescent="0.3">
      <c r="A133" s="48" t="e">
        <f>VLOOKUP(C133,'Stillingsbetegnelser RAR H'!$A$2:$D$30,4,FALSE)</f>
        <v>#N/A</v>
      </c>
      <c r="B133" s="30" t="str">
        <f>VLOOKUP(C133,'[5]Liste over stillingsbetegnelser'!$C$2:$E$53,2,FALSE)</f>
        <v>It og teleteknik</v>
      </c>
      <c r="C133" s="30" t="s">
        <v>322</v>
      </c>
      <c r="D133" s="29" t="str">
        <f>VLOOKUP(C133,'[5]Liste over stillingsbetegnelser'!$C$2:$E$53,3,FALSE)</f>
        <v>Javascript, .net, C#, SQL, Java, cloud, HTML, git, agil udvikling, Microsoft Azure</v>
      </c>
      <c r="E133" s="30" t="s">
        <v>1105</v>
      </c>
      <c r="F133" s="30" t="s">
        <v>1106</v>
      </c>
      <c r="G133" s="30" t="s">
        <v>127</v>
      </c>
      <c r="H133" s="30"/>
      <c r="I133" s="53">
        <v>60</v>
      </c>
      <c r="J133" s="53"/>
      <c r="K133" s="51" t="s">
        <v>1107</v>
      </c>
      <c r="L133" s="66"/>
      <c r="M133" s="52" t="s">
        <v>337</v>
      </c>
      <c r="N133" s="36"/>
      <c r="O133" s="37"/>
      <c r="P133" s="38"/>
    </row>
    <row r="134" spans="1:16" ht="45" customHeight="1" x14ac:dyDescent="0.3">
      <c r="A134" s="48" t="e">
        <f>VLOOKUP(C134,'Stillingsbetegnelser RAR H'!$A$2:$D$30,4,FALSE)</f>
        <v>#N/A</v>
      </c>
      <c r="B134" s="30" t="str">
        <f>VLOOKUP(C134,'[5]Liste over stillingsbetegnelser'!$C$2:$E$53,2,FALSE)</f>
        <v>It og teleteknik</v>
      </c>
      <c r="C134" s="30" t="s">
        <v>322</v>
      </c>
      <c r="D134" s="29" t="str">
        <f>VLOOKUP(C134,'[5]Liste over stillingsbetegnelser'!$C$2:$E$53,3,FALSE)</f>
        <v>Javascript, .net, C#, SQL, Java, cloud, HTML, git, agil udvikling, Microsoft Azure</v>
      </c>
      <c r="E134" s="30" t="s">
        <v>1108</v>
      </c>
      <c r="F134" s="30" t="s">
        <v>1109</v>
      </c>
      <c r="G134" s="30" t="s">
        <v>127</v>
      </c>
      <c r="H134" s="30"/>
      <c r="I134" s="53">
        <v>30</v>
      </c>
      <c r="J134" s="53"/>
      <c r="K134" s="51" t="s">
        <v>1110</v>
      </c>
      <c r="L134" s="66"/>
      <c r="M134" s="52" t="s">
        <v>337</v>
      </c>
      <c r="N134" s="36"/>
      <c r="O134" s="37"/>
      <c r="P134" s="38"/>
    </row>
    <row r="135" spans="1:16" ht="45" customHeight="1" x14ac:dyDescent="0.3">
      <c r="A135" s="48" t="e">
        <f>VLOOKUP(C135,'Stillingsbetegnelser RAR H'!$A$2:$D$30,4,FALSE)</f>
        <v>#N/A</v>
      </c>
      <c r="B135" s="30" t="str">
        <f>VLOOKUP(C135,'[5]Liste over stillingsbetegnelser'!$C$2:$E$53,2,FALSE)</f>
        <v>It og teleteknik</v>
      </c>
      <c r="C135" s="30" t="s">
        <v>322</v>
      </c>
      <c r="D135" s="29" t="str">
        <f>VLOOKUP(C135,'[5]Liste over stillingsbetegnelser'!$C$2:$E$53,3,FALSE)</f>
        <v>Javascript, .net, C#, SQL, Java, cloud, HTML, git, agil udvikling, Microsoft Azure</v>
      </c>
      <c r="E135" s="30" t="s">
        <v>1111</v>
      </c>
      <c r="F135" s="30" t="s">
        <v>1078</v>
      </c>
      <c r="G135" s="30" t="s">
        <v>127</v>
      </c>
      <c r="H135" s="30"/>
      <c r="I135" s="53">
        <v>25</v>
      </c>
      <c r="J135" s="53"/>
      <c r="K135" s="51" t="s">
        <v>1112</v>
      </c>
      <c r="L135" s="66"/>
      <c r="M135" s="52" t="s">
        <v>337</v>
      </c>
      <c r="N135" s="36"/>
      <c r="O135" s="37"/>
      <c r="P135" s="38"/>
    </row>
    <row r="136" spans="1:16" ht="45" customHeight="1" x14ac:dyDescent="0.3">
      <c r="A136" s="48" t="e">
        <f>VLOOKUP(C136,'Stillingsbetegnelser RAR H'!$A$2:$D$30,4,FALSE)</f>
        <v>#N/A</v>
      </c>
      <c r="B136" s="30" t="str">
        <f>VLOOKUP(C136,'[5]Liste over stillingsbetegnelser'!$C$2:$E$53,2,FALSE)</f>
        <v>Akademisk arbejde</v>
      </c>
      <c r="C136" s="30" t="s">
        <v>177</v>
      </c>
      <c r="D136" s="29" t="str">
        <f>VLOOKUP(C136,'[5]Liste over stillingsbetegnelser'!$C$2:$E$53,3,FALSE)</f>
        <v>Projektledelse, Revit, AutoCad, tilsyn, byggeledelse, rådgivning, IT kundskaber</v>
      </c>
      <c r="E136" s="30" t="s">
        <v>1113</v>
      </c>
      <c r="F136" s="30" t="s">
        <v>444</v>
      </c>
      <c r="G136" s="30" t="s">
        <v>127</v>
      </c>
      <c r="H136" s="30"/>
      <c r="I136" s="53">
        <v>30</v>
      </c>
      <c r="J136" s="53"/>
      <c r="K136" s="51" t="s">
        <v>1114</v>
      </c>
      <c r="L136" s="66"/>
      <c r="M136" s="52" t="s">
        <v>337</v>
      </c>
      <c r="N136" s="36"/>
      <c r="O136" s="37"/>
      <c r="P136" s="38"/>
    </row>
    <row r="137" spans="1:16" ht="45" customHeight="1" x14ac:dyDescent="0.3">
      <c r="A137" s="48" t="e">
        <f>VLOOKUP(C137,'Stillingsbetegnelser RAR H'!$A$2:$D$30,4,FALSE)</f>
        <v>#N/A</v>
      </c>
      <c r="B137" s="30" t="str">
        <f>VLOOKUP(C137,'[5]Liste over stillingsbetegnelser'!$C$2:$E$53,2,FALSE)</f>
        <v>It og teleteknik</v>
      </c>
      <c r="C137" s="30" t="s">
        <v>201</v>
      </c>
      <c r="D137" s="29" t="str">
        <f>VLOOKUP(C137,'[5]Liste over stillingsbetegnelser'!$C$2:$E$53,3,FALSE)</f>
        <v>Teknsik forståelse, IT kundskaber, forretningsorienteret, projektledelse, SQL, support</v>
      </c>
      <c r="E137" s="30" t="s">
        <v>1115</v>
      </c>
      <c r="F137" s="30" t="s">
        <v>1116</v>
      </c>
      <c r="G137" s="30" t="s">
        <v>127</v>
      </c>
      <c r="H137" s="30"/>
      <c r="I137" s="53">
        <v>30</v>
      </c>
      <c r="J137" s="53"/>
      <c r="K137" s="51" t="s">
        <v>1117</v>
      </c>
      <c r="L137" s="66"/>
      <c r="M137" s="52" t="s">
        <v>337</v>
      </c>
      <c r="N137" s="36"/>
      <c r="O137" s="37"/>
      <c r="P137" s="38"/>
    </row>
    <row r="138" spans="1:16" ht="45" customHeight="1" x14ac:dyDescent="0.3">
      <c r="A138" s="48" t="e">
        <f>VLOOKUP(C138,'Stillingsbetegnelser RAR H'!$A$2:$D$30,4,FALSE)</f>
        <v>#N/A</v>
      </c>
      <c r="B138" s="30" t="str">
        <f>VLOOKUP(C138,'[6]Liste over stillingsbetegnelser'!$C$2:$E$53,2,FALSE)</f>
        <v>Akademisk arbejde</v>
      </c>
      <c r="C138" s="30" t="s">
        <v>177</v>
      </c>
      <c r="D138" s="29" t="str">
        <f>VLOOKUP(C138,'[6]Liste over stillingsbetegnelser'!$C$2:$E$53,3,FALSE)</f>
        <v>Projektledelse, Revit, AutoCad, tilsyn, byggeledelse, rådgivning, IT kundskaber</v>
      </c>
      <c r="E138" s="30" t="s">
        <v>1132</v>
      </c>
      <c r="F138" s="30" t="s">
        <v>1133</v>
      </c>
      <c r="G138" s="30" t="s">
        <v>127</v>
      </c>
      <c r="H138" s="30"/>
      <c r="I138" s="30">
        <v>5</v>
      </c>
      <c r="J138" s="30"/>
      <c r="K138" s="51" t="s">
        <v>1134</v>
      </c>
      <c r="L138" s="33"/>
      <c r="M138" s="52" t="s">
        <v>1086</v>
      </c>
      <c r="N138" s="36"/>
      <c r="O138" s="37"/>
      <c r="P138" s="38"/>
    </row>
    <row r="139" spans="1:16" ht="45" customHeight="1" x14ac:dyDescent="0.3">
      <c r="A139" s="48" t="e">
        <f>VLOOKUP(C139,'Stillingsbetegnelser RAR H'!$A$2:$D$30,4,FALSE)</f>
        <v>#N/A</v>
      </c>
      <c r="B139" s="30" t="str">
        <f>VLOOKUP(C139,'[6]Liste over stillingsbetegnelser'!$C$2:$E$53,2,FALSE)</f>
        <v>It og teleteknik</v>
      </c>
      <c r="C139" s="30" t="s">
        <v>201</v>
      </c>
      <c r="D139" s="29" t="str">
        <f>VLOOKUP(C139,'[6]Liste over stillingsbetegnelser'!$C$2:$E$53,3,FALSE)</f>
        <v>Teknsik forståelse, IT kundskaber, forretningsorienteret, projektledelse, SQL, support</v>
      </c>
      <c r="E139" s="30" t="s">
        <v>1135</v>
      </c>
      <c r="F139" s="30" t="s">
        <v>1136</v>
      </c>
      <c r="G139" s="30" t="s">
        <v>127</v>
      </c>
      <c r="H139" s="30"/>
      <c r="I139" s="30">
        <v>50</v>
      </c>
      <c r="J139" s="30"/>
      <c r="K139" s="51" t="s">
        <v>1137</v>
      </c>
      <c r="L139" s="66"/>
      <c r="M139" s="52" t="s">
        <v>1086</v>
      </c>
      <c r="N139" s="36"/>
      <c r="O139" s="37"/>
      <c r="P139" s="46" t="s">
        <v>136</v>
      </c>
    </row>
    <row r="140" spans="1:16" ht="170.25" customHeight="1" x14ac:dyDescent="0.3">
      <c r="A140" s="48"/>
      <c r="B140" s="30"/>
      <c r="C140" s="30"/>
      <c r="D140" s="29"/>
      <c r="E140" s="29"/>
      <c r="F140" s="30"/>
      <c r="G140" s="30"/>
      <c r="H140" s="30"/>
      <c r="I140" s="30"/>
      <c r="J140" s="30"/>
      <c r="K140" s="75"/>
      <c r="L140" s="66"/>
      <c r="M140" s="52"/>
      <c r="N140" s="36"/>
      <c r="O140" s="37"/>
      <c r="P140" s="38"/>
    </row>
    <row r="141" spans="1:16" ht="45" customHeight="1" x14ac:dyDescent="0.3">
      <c r="A141" s="48"/>
      <c r="B141" s="30"/>
      <c r="C141" s="30"/>
      <c r="D141" s="29"/>
      <c r="E141" s="29"/>
      <c r="F141" s="29"/>
      <c r="G141" s="30"/>
      <c r="H141" s="30"/>
      <c r="I141" s="30"/>
      <c r="J141" s="30"/>
      <c r="K141" s="75"/>
      <c r="L141" s="66"/>
      <c r="M141" s="52"/>
      <c r="N141" s="36"/>
      <c r="O141" s="37"/>
      <c r="P141" s="38"/>
    </row>
    <row r="142" spans="1:16" ht="45" customHeight="1" x14ac:dyDescent="0.3">
      <c r="A142" s="48"/>
      <c r="B142" s="30"/>
      <c r="C142" s="30"/>
      <c r="D142" s="29"/>
      <c r="E142" s="29"/>
      <c r="F142" s="30"/>
      <c r="G142" s="30"/>
      <c r="H142" s="30"/>
      <c r="I142" s="30"/>
      <c r="J142" s="30"/>
      <c r="K142" s="75"/>
      <c r="L142" s="66"/>
      <c r="M142" s="52"/>
      <c r="N142" s="36"/>
      <c r="O142" s="37"/>
      <c r="P142" s="38"/>
    </row>
    <row r="143" spans="1:16" ht="45" customHeight="1" x14ac:dyDescent="0.3">
      <c r="A143" s="48"/>
      <c r="B143" s="30"/>
      <c r="C143" s="30"/>
      <c r="D143" s="29"/>
      <c r="E143" s="29"/>
      <c r="F143" s="30"/>
      <c r="G143" s="30"/>
      <c r="H143" s="30"/>
      <c r="I143" s="30"/>
      <c r="J143" s="30"/>
      <c r="K143" s="75"/>
      <c r="L143" s="66"/>
      <c r="M143" s="52"/>
      <c r="N143" s="36"/>
      <c r="O143" s="37"/>
      <c r="P143" s="38"/>
    </row>
    <row r="144" spans="1:16" ht="45" customHeight="1" x14ac:dyDescent="0.3">
      <c r="A144" s="48"/>
      <c r="B144" s="30"/>
      <c r="C144" s="30"/>
      <c r="D144" s="29"/>
      <c r="E144" s="29"/>
      <c r="F144" s="30"/>
      <c r="G144" s="30"/>
      <c r="H144" s="30"/>
      <c r="I144" s="30"/>
      <c r="J144" s="30"/>
      <c r="K144" s="75"/>
      <c r="L144" s="66"/>
      <c r="M144" s="52"/>
      <c r="N144" s="36"/>
      <c r="O144" s="37"/>
      <c r="P144" s="38"/>
    </row>
    <row r="145" spans="1:16" ht="45" customHeight="1" x14ac:dyDescent="0.3">
      <c r="A145" s="48"/>
      <c r="B145" s="30"/>
      <c r="C145" s="30"/>
      <c r="D145" s="29"/>
      <c r="E145" s="29"/>
      <c r="F145" s="29"/>
      <c r="G145" s="30"/>
      <c r="H145" s="30"/>
      <c r="I145" s="30"/>
      <c r="J145" s="30"/>
      <c r="K145" s="75"/>
      <c r="L145" s="66"/>
      <c r="M145" s="52"/>
      <c r="N145" s="36"/>
      <c r="O145" s="37"/>
      <c r="P145" s="38"/>
    </row>
    <row r="146" spans="1:16" ht="45" customHeight="1" x14ac:dyDescent="0.3">
      <c r="A146" s="48"/>
      <c r="B146" s="30"/>
      <c r="C146" s="30"/>
      <c r="D146" s="29"/>
      <c r="E146" s="29"/>
      <c r="F146" s="30"/>
      <c r="G146" s="30"/>
      <c r="H146" s="30"/>
      <c r="I146" s="30"/>
      <c r="J146" s="30"/>
      <c r="K146" s="75"/>
      <c r="L146" s="66"/>
      <c r="M146" s="52"/>
      <c r="N146" s="36"/>
      <c r="O146" s="37"/>
      <c r="P146" s="38"/>
    </row>
    <row r="147" spans="1:16" ht="45" customHeight="1" x14ac:dyDescent="0.3">
      <c r="A147" s="48"/>
      <c r="B147" s="30"/>
      <c r="C147" s="30"/>
      <c r="D147" s="29"/>
      <c r="E147" s="29"/>
      <c r="F147" s="30"/>
      <c r="G147" s="30"/>
      <c r="H147" s="30"/>
      <c r="I147" s="30"/>
      <c r="J147" s="30"/>
      <c r="K147" s="75"/>
      <c r="L147" s="66"/>
      <c r="M147" s="52"/>
      <c r="N147" s="36"/>
      <c r="O147" s="37"/>
      <c r="P147" s="38"/>
    </row>
    <row r="148" spans="1:16" ht="45" customHeight="1" x14ac:dyDescent="0.3">
      <c r="A148" s="48"/>
      <c r="B148" s="30"/>
      <c r="C148" s="30"/>
      <c r="D148" s="29"/>
      <c r="E148" s="29"/>
      <c r="F148" s="29"/>
      <c r="G148" s="30"/>
      <c r="H148" s="30"/>
      <c r="I148" s="30"/>
      <c r="J148" s="30"/>
      <c r="K148" s="75"/>
      <c r="L148" s="66"/>
      <c r="M148" s="52"/>
      <c r="N148" s="36"/>
      <c r="O148" s="37"/>
      <c r="P148" s="38"/>
    </row>
    <row r="149" spans="1:16" ht="45" customHeight="1" x14ac:dyDescent="0.3">
      <c r="A149" s="48"/>
      <c r="B149" s="30"/>
      <c r="C149" s="30"/>
      <c r="D149" s="29"/>
      <c r="E149" s="29"/>
      <c r="F149" s="30"/>
      <c r="G149" s="30"/>
      <c r="H149" s="30"/>
      <c r="I149" s="30"/>
      <c r="J149" s="30"/>
      <c r="K149" s="75"/>
      <c r="L149" s="66"/>
      <c r="M149" s="52"/>
      <c r="N149" s="36"/>
      <c r="O149" s="37"/>
      <c r="P149" s="38"/>
    </row>
    <row r="150" spans="1:16" ht="45" customHeight="1" x14ac:dyDescent="0.3">
      <c r="A150" s="48"/>
      <c r="B150" s="30"/>
      <c r="C150" s="30"/>
      <c r="D150" s="29"/>
      <c r="E150" s="29"/>
      <c r="F150" s="30"/>
      <c r="G150" s="30"/>
      <c r="H150" s="30"/>
      <c r="I150" s="30"/>
      <c r="J150" s="30"/>
      <c r="K150" s="75"/>
      <c r="L150" s="66"/>
      <c r="M150" s="52"/>
      <c r="N150" s="36"/>
      <c r="O150" s="37"/>
      <c r="P150" s="38"/>
    </row>
    <row r="151" spans="1:16" ht="45" customHeight="1" x14ac:dyDescent="0.3">
      <c r="A151" s="48"/>
      <c r="B151" s="30"/>
      <c r="C151" s="30"/>
      <c r="D151" s="29"/>
      <c r="E151" s="29"/>
      <c r="F151" s="30"/>
      <c r="G151" s="30"/>
      <c r="H151" s="30"/>
      <c r="I151" s="30"/>
      <c r="J151" s="30"/>
      <c r="K151" s="75"/>
      <c r="L151" s="66"/>
      <c r="M151" s="52"/>
      <c r="N151" s="36"/>
      <c r="O151" s="37"/>
      <c r="P151" s="38"/>
    </row>
    <row r="152" spans="1:16" ht="45" customHeight="1" x14ac:dyDescent="0.3">
      <c r="A152" s="48"/>
      <c r="B152" s="30"/>
      <c r="C152" s="30"/>
      <c r="D152" s="29"/>
      <c r="E152" s="29"/>
      <c r="F152" s="29"/>
      <c r="G152" s="30"/>
      <c r="H152" s="30"/>
      <c r="I152" s="30"/>
      <c r="J152" s="30"/>
      <c r="K152" s="75"/>
      <c r="L152" s="66"/>
      <c r="M152" s="52"/>
      <c r="N152" s="36"/>
      <c r="O152" s="47"/>
      <c r="P152" s="38"/>
    </row>
    <row r="153" spans="1:16" ht="45" customHeight="1" x14ac:dyDescent="0.3">
      <c r="A153" s="48"/>
      <c r="B153" s="30"/>
      <c r="C153" s="30"/>
      <c r="D153" s="29"/>
      <c r="E153" s="30"/>
      <c r="F153" s="29"/>
      <c r="G153" s="30"/>
      <c r="H153" s="30"/>
      <c r="I153" s="30"/>
      <c r="J153" s="30"/>
      <c r="K153" s="75"/>
      <c r="L153" s="66"/>
      <c r="M153" s="52"/>
      <c r="N153" s="36"/>
      <c r="O153" s="47"/>
      <c r="P153" s="38"/>
    </row>
    <row r="154" spans="1:16" ht="45" customHeight="1" x14ac:dyDescent="0.3">
      <c r="A154" s="48"/>
      <c r="B154" s="30"/>
      <c r="C154" s="30"/>
      <c r="D154" s="29"/>
      <c r="E154" s="29"/>
      <c r="F154" s="30"/>
      <c r="G154" s="30"/>
      <c r="H154" s="30"/>
      <c r="I154" s="30"/>
      <c r="J154" s="30"/>
      <c r="K154" s="75"/>
      <c r="L154" s="66"/>
      <c r="M154" s="52"/>
      <c r="N154" s="36"/>
      <c r="O154" s="47"/>
      <c r="P154" s="38"/>
    </row>
    <row r="155" spans="1:16" ht="45" customHeight="1" x14ac:dyDescent="0.3">
      <c r="A155" s="48"/>
      <c r="B155" s="30"/>
      <c r="C155" s="30"/>
      <c r="D155" s="29"/>
      <c r="E155" s="30"/>
      <c r="F155" s="30"/>
      <c r="G155" s="30"/>
      <c r="H155" s="30"/>
      <c r="I155" s="30"/>
      <c r="J155" s="30"/>
      <c r="K155" s="75"/>
      <c r="L155" s="66"/>
      <c r="M155" s="52"/>
      <c r="N155" s="36"/>
      <c r="O155" s="37"/>
      <c r="P155" s="38"/>
    </row>
    <row r="156" spans="1:16" ht="45" customHeight="1" x14ac:dyDescent="0.3">
      <c r="A156" s="48"/>
      <c r="B156" s="30"/>
      <c r="C156" s="30"/>
      <c r="D156" s="29"/>
      <c r="E156" s="29"/>
      <c r="F156" s="30"/>
      <c r="G156" s="30"/>
      <c r="H156" s="30"/>
      <c r="I156" s="30"/>
      <c r="J156" s="30"/>
      <c r="K156" s="75"/>
      <c r="L156" s="66"/>
      <c r="M156" s="52"/>
      <c r="N156" s="36"/>
      <c r="O156" s="37"/>
      <c r="P156" s="38"/>
    </row>
    <row r="157" spans="1:16" ht="45" customHeight="1" x14ac:dyDescent="0.3">
      <c r="A157" s="48"/>
      <c r="B157" s="30"/>
      <c r="C157" s="30"/>
      <c r="D157" s="29"/>
      <c r="E157" s="30"/>
      <c r="F157" s="30"/>
      <c r="G157" s="30"/>
      <c r="H157" s="30"/>
      <c r="I157" s="30"/>
      <c r="J157" s="30"/>
      <c r="K157" s="75"/>
      <c r="L157" s="66"/>
      <c r="M157" s="52"/>
      <c r="N157" s="36"/>
      <c r="O157" s="47"/>
      <c r="P157" s="38"/>
    </row>
    <row r="158" spans="1:16" ht="45" customHeight="1" x14ac:dyDescent="0.3">
      <c r="A158" s="48"/>
      <c r="B158" s="30"/>
      <c r="C158" s="30"/>
      <c r="D158" s="29"/>
      <c r="E158" s="30"/>
      <c r="F158" s="30"/>
      <c r="G158" s="30"/>
      <c r="H158" s="30"/>
      <c r="I158" s="30"/>
      <c r="J158" s="30"/>
      <c r="K158" s="75"/>
      <c r="L158" s="66"/>
      <c r="M158" s="52"/>
      <c r="N158" s="36"/>
      <c r="O158" s="37"/>
      <c r="P158" s="38"/>
    </row>
    <row r="159" spans="1:16" ht="45" customHeight="1" x14ac:dyDescent="0.3">
      <c r="A159" s="48" t="e">
        <f>VLOOKUP(C159,'Stillingsbetegnelser RAR H'!$A$2:$D$30,4,FALSE)</f>
        <v>#N/A</v>
      </c>
      <c r="B159" s="30" t="str">
        <f>VLOOKUP(C159,'[7]Liste over stillingsbetegnelser'!$C$2:$E$53,2,FALSE)</f>
        <v>Undervisning og vejledning</v>
      </c>
      <c r="C159" s="30" t="s">
        <v>1141</v>
      </c>
      <c r="D159" s="29" t="s">
        <v>1142</v>
      </c>
      <c r="E159" s="30" t="s">
        <v>1143</v>
      </c>
      <c r="F159" s="29" t="s">
        <v>1145</v>
      </c>
      <c r="G159" s="30" t="s">
        <v>180</v>
      </c>
      <c r="H159" s="30"/>
      <c r="I159" s="30"/>
      <c r="J159" s="30">
        <v>10</v>
      </c>
      <c r="K159" s="51" t="s">
        <v>1144</v>
      </c>
      <c r="L159" s="66"/>
      <c r="M159" s="52" t="s">
        <v>1146</v>
      </c>
      <c r="N159" s="36"/>
      <c r="O159" s="37"/>
      <c r="P159" s="46" t="s">
        <v>136</v>
      </c>
    </row>
    <row r="160" spans="1:16" ht="45" customHeight="1" x14ac:dyDescent="0.3">
      <c r="A160" s="48" t="e">
        <f>VLOOKUP(C160,'Stillingsbetegnelser RAR H'!$A$2:$D$30,4,FALSE)</f>
        <v>#N/A</v>
      </c>
      <c r="B160" s="30" t="str">
        <f>VLOOKUP(C160,'[8]Liste over stillingsbetegnelser'!$C$2:$E$53,2,FALSE)</f>
        <v>Akademisk arbejde</v>
      </c>
      <c r="C160" s="30" t="s">
        <v>188</v>
      </c>
      <c r="D160" s="29" t="str">
        <f>VLOOKUP(C160,'[8]Liste over stillingsbetegnelser'!$C$2:$E$53,3,FALSE)</f>
        <v>Projektledelse, teknisk forståelse, IT kundskab, kvalitetssikring, AutoCad, koordineringsopgaver, dokumentation GMP</v>
      </c>
      <c r="E160" s="29" t="s">
        <v>1255</v>
      </c>
      <c r="F160" s="30" t="s">
        <v>1260</v>
      </c>
      <c r="G160" s="30" t="s">
        <v>1241</v>
      </c>
      <c r="H160" s="76">
        <v>37860</v>
      </c>
      <c r="I160" s="30"/>
      <c r="J160" s="30">
        <v>5</v>
      </c>
      <c r="K160" s="58" t="s">
        <v>1261</v>
      </c>
      <c r="L160" s="48"/>
      <c r="M160" s="52" t="s">
        <v>377</v>
      </c>
      <c r="N160" s="36"/>
      <c r="O160" s="37"/>
      <c r="P160" s="38" t="s">
        <v>1310</v>
      </c>
    </row>
    <row r="161" spans="1:16" ht="45" customHeight="1" x14ac:dyDescent="0.3">
      <c r="A161" s="48" t="e">
        <f>VLOOKUP(C161,'Stillingsbetegnelser RAR H'!$A$2:$D$30,4,FALSE)</f>
        <v>#N/A</v>
      </c>
      <c r="B161" s="30" t="str">
        <f>VLOOKUP(C161,'[8]Liste over stillingsbetegnelser'!$C$2:$E$53,2,FALSE)</f>
        <v>Akademisk arbejde</v>
      </c>
      <c r="C161" s="30" t="s">
        <v>188</v>
      </c>
      <c r="D161" s="29" t="str">
        <f>VLOOKUP(C161,'[8]Liste over stillingsbetegnelser'!$C$2:$E$53,3,FALSE)</f>
        <v>Projektledelse, teknisk forståelse, IT kundskab, kvalitetssikring, AutoCad, koordineringsopgaver, dokumentation GMP</v>
      </c>
      <c r="E161" s="77" t="s">
        <v>1262</v>
      </c>
      <c r="F161" s="30" t="s">
        <v>1263</v>
      </c>
      <c r="G161" s="30" t="s">
        <v>1241</v>
      </c>
      <c r="H161" s="30">
        <v>37518</v>
      </c>
      <c r="I161" s="30"/>
      <c r="J161" s="30">
        <v>10</v>
      </c>
      <c r="K161" s="58" t="s">
        <v>1264</v>
      </c>
      <c r="L161" s="48"/>
      <c r="M161" s="52" t="s">
        <v>377</v>
      </c>
      <c r="N161" s="36"/>
      <c r="O161" s="37"/>
      <c r="P161" s="38" t="s">
        <v>1310</v>
      </c>
    </row>
    <row r="162" spans="1:16" ht="45" customHeight="1" x14ac:dyDescent="0.3">
      <c r="A162" s="48" t="e">
        <f>VLOOKUP(C162,'Stillingsbetegnelser RAR H'!$A$2:$D$30,4,FALSE)</f>
        <v>#N/A</v>
      </c>
      <c r="B162" s="30" t="str">
        <f>VLOOKUP(C162,'[8]Liste over stillingsbetegnelser'!$C$2:$E$53,2,FALSE)</f>
        <v>Akademisk arbejde</v>
      </c>
      <c r="C162" s="30" t="s">
        <v>188</v>
      </c>
      <c r="D162" s="29" t="str">
        <f>VLOOKUP(C162,'[8]Liste over stillingsbetegnelser'!$C$2:$E$53,3,FALSE)</f>
        <v>Projektledelse, teknisk forståelse, IT kundskab, kvalitetssikring, AutoCad, koordineringsopgaver, dokumentation GMP</v>
      </c>
      <c r="E162" s="29" t="s">
        <v>1265</v>
      </c>
      <c r="F162" s="30" t="s">
        <v>1266</v>
      </c>
      <c r="G162" s="30" t="s">
        <v>1241</v>
      </c>
      <c r="H162" s="30">
        <v>37975</v>
      </c>
      <c r="I162" s="78"/>
      <c r="J162" s="30">
        <v>5</v>
      </c>
      <c r="K162" s="58" t="s">
        <v>1267</v>
      </c>
      <c r="L162" s="48"/>
      <c r="M162" s="52" t="s">
        <v>377</v>
      </c>
      <c r="N162" s="36"/>
      <c r="O162" s="37"/>
      <c r="P162" s="38" t="s">
        <v>1310</v>
      </c>
    </row>
    <row r="163" spans="1:16" ht="45" customHeight="1" x14ac:dyDescent="0.3">
      <c r="A163" s="48" t="e">
        <f>VLOOKUP(C163,'Stillingsbetegnelser RAR H'!$A$2:$D$30,4,FALSE)</f>
        <v>#N/A</v>
      </c>
      <c r="B163" s="30" t="str">
        <f>VLOOKUP(C163,'[8]Liste over stillingsbetegnelser'!$C$2:$E$53,2,FALSE)</f>
        <v>Akademisk arbejde</v>
      </c>
      <c r="C163" s="30" t="s">
        <v>188</v>
      </c>
      <c r="D163" s="29" t="str">
        <f>VLOOKUP(C163,'[8]Liste over stillingsbetegnelser'!$C$2:$E$53,3,FALSE)</f>
        <v>Projektledelse, teknisk forståelse, IT kundskab, kvalitetssikring, AutoCad, koordineringsopgaver, dokumentation GMP</v>
      </c>
      <c r="E163" s="29" t="s">
        <v>1265</v>
      </c>
      <c r="F163" s="30" t="s">
        <v>1268</v>
      </c>
      <c r="G163" s="30" t="s">
        <v>1241</v>
      </c>
      <c r="H163" s="30">
        <v>20512</v>
      </c>
      <c r="I163" s="30"/>
      <c r="J163" s="30">
        <v>5</v>
      </c>
      <c r="K163" s="58" t="s">
        <v>1269</v>
      </c>
      <c r="L163" s="48"/>
      <c r="M163" s="52" t="s">
        <v>377</v>
      </c>
      <c r="N163" s="36"/>
      <c r="O163" s="37"/>
      <c r="P163" s="38" t="s">
        <v>1310</v>
      </c>
    </row>
    <row r="164" spans="1:16" ht="45" customHeight="1" x14ac:dyDescent="0.3">
      <c r="A164" s="48" t="e">
        <f>VLOOKUP(C164,'Stillingsbetegnelser RAR H'!$A$2:$D$30,4,FALSE)</f>
        <v>#N/A</v>
      </c>
      <c r="B164" s="30" t="str">
        <f>VLOOKUP(C164,'[8]Liste over stillingsbetegnelser'!$C$2:$E$53,2,FALSE)</f>
        <v>Akademisk arbejde</v>
      </c>
      <c r="C164" s="30" t="s">
        <v>188</v>
      </c>
      <c r="D164" s="29" t="str">
        <f>VLOOKUP(C164,'[8]Liste over stillingsbetegnelser'!$C$2:$E$53,3,FALSE)</f>
        <v>Projektledelse, teknisk forståelse, IT kundskab, kvalitetssikring, AutoCad, koordineringsopgaver, dokumentation GMP</v>
      </c>
      <c r="E164" s="29" t="s">
        <v>1265</v>
      </c>
      <c r="F164" s="30" t="s">
        <v>1270</v>
      </c>
      <c r="G164" s="30" t="s">
        <v>1241</v>
      </c>
      <c r="H164" s="30">
        <v>20511</v>
      </c>
      <c r="I164" s="30"/>
      <c r="J164" s="30">
        <v>5</v>
      </c>
      <c r="K164" s="58" t="s">
        <v>1271</v>
      </c>
      <c r="L164" s="48"/>
      <c r="M164" s="52" t="s">
        <v>377</v>
      </c>
      <c r="N164" s="36"/>
      <c r="O164" s="37"/>
      <c r="P164" s="38" t="s">
        <v>1310</v>
      </c>
    </row>
    <row r="165" spans="1:16" ht="45" customHeight="1" x14ac:dyDescent="0.3">
      <c r="A165" s="48" t="e">
        <f>VLOOKUP(C165,'Stillingsbetegnelser RAR H'!$A$2:$D$30,4,FALSE)</f>
        <v>#N/A</v>
      </c>
      <c r="B165" s="30" t="str">
        <f>VLOOKUP(C165,'[8]Liste over stillingsbetegnelser'!$C$2:$E$53,2,FALSE)</f>
        <v>Akademisk arbejde</v>
      </c>
      <c r="C165" s="30" t="s">
        <v>177</v>
      </c>
      <c r="D165" s="29" t="str">
        <f>VLOOKUP(C165,'[8]Liste over stillingsbetegnelser'!$C$2:$E$53,3,FALSE)</f>
        <v>Projektledelse, Revit, AutoCad, tilsyn, byggeledelse, rådgivning, IT kundskaber</v>
      </c>
      <c r="E165" s="79" t="s">
        <v>1272</v>
      </c>
      <c r="F165" s="30" t="s">
        <v>1273</v>
      </c>
      <c r="G165" s="30" t="s">
        <v>1241</v>
      </c>
      <c r="H165" s="30">
        <v>20235</v>
      </c>
      <c r="I165" s="30"/>
      <c r="J165" s="30">
        <v>10</v>
      </c>
      <c r="K165" s="58" t="s">
        <v>1274</v>
      </c>
      <c r="L165" s="48"/>
      <c r="M165" s="52" t="s">
        <v>377</v>
      </c>
      <c r="N165" s="36"/>
      <c r="O165" s="37"/>
      <c r="P165" s="38" t="s">
        <v>1310</v>
      </c>
    </row>
    <row r="166" spans="1:16" ht="45" customHeight="1" x14ac:dyDescent="0.3">
      <c r="A166" s="48" t="e">
        <f>VLOOKUP(C166,'Stillingsbetegnelser RAR H'!$A$2:$D$30,4,FALSE)</f>
        <v>#N/A</v>
      </c>
      <c r="B166" s="30" t="str">
        <f>VLOOKUP(C166,'[8]Liste over stillingsbetegnelser'!$C$2:$E$53,2,FALSE)</f>
        <v>Akademisk arbejde</v>
      </c>
      <c r="C166" s="30" t="s">
        <v>177</v>
      </c>
      <c r="D166" s="29" t="str">
        <f>VLOOKUP(C166,'[8]Liste over stillingsbetegnelser'!$C$2:$E$53,3,FALSE)</f>
        <v>Projektledelse, Revit, AutoCad, tilsyn, byggeledelse, rådgivning, IT kundskaber</v>
      </c>
      <c r="E166" s="77" t="s">
        <v>1262</v>
      </c>
      <c r="F166" s="30" t="s">
        <v>1263</v>
      </c>
      <c r="G166" s="30" t="s">
        <v>1241</v>
      </c>
      <c r="H166" s="30">
        <v>37518</v>
      </c>
      <c r="I166" s="30"/>
      <c r="J166" s="30">
        <v>10</v>
      </c>
      <c r="K166" s="58" t="s">
        <v>1264</v>
      </c>
      <c r="L166" s="48"/>
      <c r="M166" s="52" t="s">
        <v>377</v>
      </c>
      <c r="N166" s="36"/>
      <c r="O166" s="37"/>
      <c r="P166" s="38" t="s">
        <v>1310</v>
      </c>
    </row>
    <row r="167" spans="1:16" ht="45" customHeight="1" x14ac:dyDescent="0.3">
      <c r="A167" s="48" t="e">
        <f>VLOOKUP(C167,'Stillingsbetegnelser RAR H'!$A$2:$D$30,4,FALSE)</f>
        <v>#N/A</v>
      </c>
      <c r="B167" s="30" t="str">
        <f>VLOOKUP(C167,'[8]Liste over stillingsbetegnelser'!$C$2:$E$53,2,FALSE)</f>
        <v>Akademisk arbejde</v>
      </c>
      <c r="C167" s="30" t="s">
        <v>177</v>
      </c>
      <c r="D167" s="29" t="str">
        <f>VLOOKUP(C167,'[8]Liste over stillingsbetegnelser'!$C$2:$E$53,3,FALSE)</f>
        <v>Projektledelse, Revit, AutoCad, tilsyn, byggeledelse, rådgivning, IT kundskaber</v>
      </c>
      <c r="E167" s="29" t="s">
        <v>1255</v>
      </c>
      <c r="F167" s="30" t="s">
        <v>1138</v>
      </c>
      <c r="G167" s="30" t="s">
        <v>1241</v>
      </c>
      <c r="H167" s="76">
        <v>37860</v>
      </c>
      <c r="I167" s="30"/>
      <c r="J167" s="30">
        <v>5</v>
      </c>
      <c r="K167" s="58" t="s">
        <v>1261</v>
      </c>
      <c r="L167" s="48"/>
      <c r="M167" s="52" t="s">
        <v>377</v>
      </c>
      <c r="N167" s="36"/>
      <c r="O167" s="37"/>
      <c r="P167" s="38" t="s">
        <v>1310</v>
      </c>
    </row>
    <row r="168" spans="1:16" ht="45" customHeight="1" x14ac:dyDescent="0.3">
      <c r="A168" s="48" t="e">
        <f>VLOOKUP(C168,'Stillingsbetegnelser RAR H'!$A$2:$D$30,4,FALSE)</f>
        <v>#N/A</v>
      </c>
      <c r="B168" s="30" t="str">
        <f>VLOOKUP(C168,'[8]Liste over stillingsbetegnelser'!$C$2:$E$53,2,FALSE)</f>
        <v>Akademisk arbejde</v>
      </c>
      <c r="C168" s="30" t="s">
        <v>177</v>
      </c>
      <c r="D168" s="29" t="str">
        <f>VLOOKUP(C168,'[8]Liste over stillingsbetegnelser'!$C$2:$E$53,3,FALSE)</f>
        <v>Projektledelse, Revit, AutoCad, tilsyn, byggeledelse, rådgivning, IT kundskaber</v>
      </c>
      <c r="E168" s="77" t="s">
        <v>1275</v>
      </c>
      <c r="F168" s="30" t="s">
        <v>1276</v>
      </c>
      <c r="G168" s="30" t="s">
        <v>1241</v>
      </c>
      <c r="H168" s="76">
        <v>37851</v>
      </c>
      <c r="I168" s="30"/>
      <c r="J168" s="30">
        <v>5</v>
      </c>
      <c r="K168" s="58" t="s">
        <v>1277</v>
      </c>
      <c r="L168" s="48"/>
      <c r="M168" s="52" t="s">
        <v>377</v>
      </c>
      <c r="N168" s="36"/>
      <c r="O168" s="37"/>
      <c r="P168" s="38" t="s">
        <v>1310</v>
      </c>
    </row>
    <row r="169" spans="1:16" ht="45" customHeight="1" x14ac:dyDescent="0.3">
      <c r="A169" s="48" t="e">
        <f>VLOOKUP(C169,'Stillingsbetegnelser RAR H'!$A$2:$D$30,4,FALSE)</f>
        <v>#N/A</v>
      </c>
      <c r="B169" s="30" t="str">
        <f>VLOOKUP(C169,'[8]Liste over stillingsbetegnelser'!$C$2:$E$53,2,FALSE)</f>
        <v>Akademisk arbejde</v>
      </c>
      <c r="C169" s="30" t="s">
        <v>177</v>
      </c>
      <c r="D169" s="29" t="str">
        <f>VLOOKUP(C169,'[8]Liste over stillingsbetegnelser'!$C$2:$E$53,3,FALSE)</f>
        <v>Projektledelse, Revit, AutoCad, tilsyn, byggeledelse, rådgivning, IT kundskaber</v>
      </c>
      <c r="E169" s="77" t="s">
        <v>1278</v>
      </c>
      <c r="F169" s="30" t="s">
        <v>1279</v>
      </c>
      <c r="G169" s="30" t="s">
        <v>1241</v>
      </c>
      <c r="H169" s="76">
        <v>37856</v>
      </c>
      <c r="I169" s="30"/>
      <c r="J169" s="30">
        <v>5</v>
      </c>
      <c r="K169" s="58" t="s">
        <v>1280</v>
      </c>
      <c r="L169" s="48"/>
      <c r="M169" s="52" t="s">
        <v>377</v>
      </c>
      <c r="N169" s="36"/>
      <c r="O169" s="37"/>
      <c r="P169" s="38" t="s">
        <v>1310</v>
      </c>
    </row>
    <row r="170" spans="1:16" ht="45" customHeight="1" x14ac:dyDescent="0.3">
      <c r="A170" s="48" t="e">
        <f>VLOOKUP(C170,'Stillingsbetegnelser RAR H'!$A$2:$D$30,4,FALSE)</f>
        <v>#N/A</v>
      </c>
      <c r="B170" s="30" t="str">
        <f>VLOOKUP(C170,'[8]Liste over stillingsbetegnelser'!$C$2:$E$53,2,FALSE)</f>
        <v>Industriel produktion</v>
      </c>
      <c r="C170" s="30" t="s">
        <v>140</v>
      </c>
      <c r="D170" s="29" t="str">
        <f>VLOOKUP(C170,'[8]Liste over stillingsbetegnelser'!$C$2:$E$53,3,FALSE)</f>
        <v>programmering, teknisk forståelse, CNC programmering, tegningsforståelse, CNC maskiner, Mazak, Fræsning, CNC drejning, CNC fræsning, gaffeltruck B - gaffeltruckcertifikat</v>
      </c>
      <c r="E170" s="77" t="s">
        <v>1275</v>
      </c>
      <c r="F170" s="30" t="s">
        <v>1276</v>
      </c>
      <c r="G170" s="30" t="s">
        <v>1241</v>
      </c>
      <c r="H170" s="76">
        <v>37851</v>
      </c>
      <c r="I170" s="30"/>
      <c r="J170" s="30">
        <v>5</v>
      </c>
      <c r="K170" s="58" t="s">
        <v>1277</v>
      </c>
      <c r="L170" s="48"/>
      <c r="M170" s="52" t="s">
        <v>377</v>
      </c>
      <c r="N170" s="36"/>
      <c r="O170" s="37"/>
      <c r="P170" s="38" t="s">
        <v>1310</v>
      </c>
    </row>
    <row r="171" spans="1:16" ht="45" customHeight="1" x14ac:dyDescent="0.3">
      <c r="A171" s="48" t="e">
        <f>VLOOKUP(C171,'Stillingsbetegnelser RAR H'!$A$2:$D$30,4,FALSE)</f>
        <v>#N/A</v>
      </c>
      <c r="B171" s="30" t="str">
        <f>VLOOKUP(C171,'[8]Liste over stillingsbetegnelser'!$C$2:$E$53,2,FALSE)</f>
        <v>Industriel produktion</v>
      </c>
      <c r="C171" s="30" t="s">
        <v>140</v>
      </c>
      <c r="D171" s="29" t="str">
        <f>VLOOKUP(C171,'[8]Liste over stillingsbetegnelser'!$C$2:$E$53,3,FALSE)</f>
        <v>programmering, teknisk forståelse, CNC programmering, tegningsforståelse, CNC maskiner, Mazak, Fræsning, CNC drejning, CNC fræsning, gaffeltruck B - gaffeltruckcertifikat</v>
      </c>
      <c r="E171" s="29" t="s">
        <v>1285</v>
      </c>
      <c r="F171" s="30" t="s">
        <v>1286</v>
      </c>
      <c r="G171" s="30" t="s">
        <v>1241</v>
      </c>
      <c r="H171" s="76">
        <v>37543</v>
      </c>
      <c r="I171" s="30"/>
      <c r="J171" s="30">
        <v>5</v>
      </c>
      <c r="K171" s="58" t="s">
        <v>1287</v>
      </c>
      <c r="L171" s="48"/>
      <c r="M171" s="52" t="s">
        <v>377</v>
      </c>
      <c r="N171" s="36"/>
      <c r="O171" s="37"/>
      <c r="P171" s="38" t="s">
        <v>1310</v>
      </c>
    </row>
    <row r="172" spans="1:16" ht="45" customHeight="1" x14ac:dyDescent="0.3">
      <c r="A172" s="48" t="e">
        <f>VLOOKUP(C172,'Stillingsbetegnelser RAR H'!$A$2:$D$30,4,FALSE)</f>
        <v>#N/A</v>
      </c>
      <c r="B172" s="30" t="str">
        <f>VLOOKUP(C172,'[8]Liste over stillingsbetegnelser'!$C$2:$E$53,2,FALSE)</f>
        <v>Industriel produktion</v>
      </c>
      <c r="C172" s="30" t="s">
        <v>140</v>
      </c>
      <c r="D172" s="29" t="str">
        <f>VLOOKUP(C172,'[8]Liste over stillingsbetegnelser'!$C$2:$E$53,3,FALSE)</f>
        <v>programmering, teknisk forståelse, CNC programmering, tegningsforståelse, CNC maskiner, Mazak, Fræsning, CNC drejning, CNC fræsning, gaffeltruck B - gaffeltruckcertifikat</v>
      </c>
      <c r="E172" s="29" t="s">
        <v>1281</v>
      </c>
      <c r="F172" s="30" t="s">
        <v>1103</v>
      </c>
      <c r="G172" s="30" t="s">
        <v>1241</v>
      </c>
      <c r="H172" s="76">
        <v>37894</v>
      </c>
      <c r="I172" s="30"/>
      <c r="J172" s="30">
        <v>5</v>
      </c>
      <c r="K172" s="58" t="s">
        <v>1288</v>
      </c>
      <c r="L172" s="48"/>
      <c r="M172" s="52" t="s">
        <v>377</v>
      </c>
      <c r="N172" s="36"/>
      <c r="O172" s="37"/>
      <c r="P172" s="38" t="s">
        <v>1310</v>
      </c>
    </row>
    <row r="173" spans="1:16" ht="45" customHeight="1" x14ac:dyDescent="0.3">
      <c r="A173" s="48" t="e">
        <f>VLOOKUP(C173,'Stillingsbetegnelser RAR H'!$A$2:$D$30,4,FALSE)</f>
        <v>#N/A</v>
      </c>
      <c r="B173" s="30" t="str">
        <f>VLOOKUP(C173,'[8]Liste over stillingsbetegnelser'!$C$2:$E$53,2,FALSE)</f>
        <v>Bygge og anlæg</v>
      </c>
      <c r="C173" s="30" t="s">
        <v>338</v>
      </c>
      <c r="D173" s="29" t="str">
        <f>VLOOKUP(C173,'[8]Liste over stillingsbetegnelser'!$C$2:$E$53,3,FALSE)</f>
        <v>højt serviceniveau, nybyggeri, kundeservice, tømreropgaver, renovering, skabe gode kundeoplevelser, levere en salgsklar butik, spæjderarbejde, kundeorienteret</v>
      </c>
      <c r="E173" s="29" t="s">
        <v>1255</v>
      </c>
      <c r="F173" s="30" t="s">
        <v>203</v>
      </c>
      <c r="G173" s="30" t="s">
        <v>1241</v>
      </c>
      <c r="H173" s="76">
        <v>20238</v>
      </c>
      <c r="I173" s="76"/>
      <c r="J173" s="30">
        <v>10</v>
      </c>
      <c r="K173" s="58" t="s">
        <v>1289</v>
      </c>
      <c r="L173" s="48"/>
      <c r="M173" s="52" t="s">
        <v>377</v>
      </c>
      <c r="N173" s="36"/>
      <c r="O173" s="37"/>
      <c r="P173" s="38" t="s">
        <v>1310</v>
      </c>
    </row>
    <row r="174" spans="1:16" ht="45" customHeight="1" x14ac:dyDescent="0.3">
      <c r="A174" s="48" t="e">
        <f>VLOOKUP(C174,'Stillingsbetegnelser RAR H'!$A$2:$D$30,4,FALSE)</f>
        <v>#N/A</v>
      </c>
      <c r="B174" s="30" t="str">
        <f>VLOOKUP(C174,'[8]Liste over stillingsbetegnelser'!$C$2:$E$53,2,FALSE)</f>
        <v>Bygge og anlæg</v>
      </c>
      <c r="C174" s="30" t="s">
        <v>338</v>
      </c>
      <c r="D174" s="29" t="str">
        <f>VLOOKUP(C174,'[8]Liste over stillingsbetegnelser'!$C$2:$E$53,3,FALSE)</f>
        <v>højt serviceniveau, nybyggeri, kundeservice, tømreropgaver, renovering, skabe gode kundeoplevelser, levere en salgsklar butik, spæjderarbejde, kundeorienteret</v>
      </c>
      <c r="E174" s="77" t="s">
        <v>1275</v>
      </c>
      <c r="F174" s="30" t="s">
        <v>1276</v>
      </c>
      <c r="G174" s="30" t="s">
        <v>1241</v>
      </c>
      <c r="H174" s="76">
        <v>37851</v>
      </c>
      <c r="I174" s="76"/>
      <c r="J174" s="30">
        <v>5</v>
      </c>
      <c r="K174" s="58" t="s">
        <v>1277</v>
      </c>
      <c r="L174" s="48"/>
      <c r="M174" s="52" t="s">
        <v>377</v>
      </c>
      <c r="N174" s="36"/>
      <c r="O174" s="37"/>
      <c r="P174" s="38" t="s">
        <v>1310</v>
      </c>
    </row>
    <row r="175" spans="1:16" ht="45" customHeight="1" x14ac:dyDescent="0.3">
      <c r="A175" s="48" t="e">
        <f>VLOOKUP(C175,'Stillingsbetegnelser RAR H'!$A$2:$D$30,4,FALSE)</f>
        <v>#N/A</v>
      </c>
      <c r="B175" s="30" t="str">
        <f>VLOOKUP(C175,'[8]Liste over stillingsbetegnelser'!$C$2:$E$53,2,FALSE)</f>
        <v>Salg, indkøb og markedsføring</v>
      </c>
      <c r="C175" s="30" t="s">
        <v>225</v>
      </c>
      <c r="D175" s="29" t="str">
        <f>VLOOKUP(C175,'[8]Liste over stillingsbetegnelser'!$C$2:$E$53,3,FALSE)</f>
        <v>Højt serviceniveau, skabe gode kundeoplevelser, kassebetjening, levere en salgsklar butik, kundebetjening, vareopfyldning, salg, kundeservice, rengøring af butik, håndtering af flasker</v>
      </c>
      <c r="E175" s="29" t="s">
        <v>1255</v>
      </c>
      <c r="F175" s="30" t="s">
        <v>209</v>
      </c>
      <c r="G175" s="30" t="s">
        <v>1241</v>
      </c>
      <c r="H175" s="76">
        <v>37597</v>
      </c>
      <c r="I175" s="76"/>
      <c r="J175" s="30">
        <v>10</v>
      </c>
      <c r="K175" s="58" t="s">
        <v>1256</v>
      </c>
      <c r="L175" s="48"/>
      <c r="M175" s="52" t="s">
        <v>377</v>
      </c>
      <c r="N175" s="36"/>
      <c r="O175" s="37"/>
      <c r="P175" s="38" t="s">
        <v>1310</v>
      </c>
    </row>
    <row r="176" spans="1:16" ht="45" customHeight="1" x14ac:dyDescent="0.3">
      <c r="A176" s="48" t="e">
        <f>VLOOKUP(C176,'Stillingsbetegnelser RAR H'!$A$2:$D$30,4,FALSE)</f>
        <v>#N/A</v>
      </c>
      <c r="B176" s="30" t="str">
        <f>VLOOKUP(C176,'[8]Liste over stillingsbetegnelser'!$C$2:$E$53,2,FALSE)</f>
        <v>Salg, indkøb og markedsføring</v>
      </c>
      <c r="C176" s="30" t="s">
        <v>225</v>
      </c>
      <c r="D176" s="29" t="str">
        <f>VLOOKUP(C176,'[8]Liste over stillingsbetegnelser'!$C$2:$E$53,3,FALSE)</f>
        <v>Højt serviceniveau, skabe gode kundeoplevelser, kassebetjening, levere en salgsklar butik, kundebetjening, vareopfyldning, salg, kundeservice, rengøring af butik, håndtering af flasker</v>
      </c>
      <c r="E176" s="29" t="s">
        <v>1255</v>
      </c>
      <c r="F176" s="30" t="s">
        <v>230</v>
      </c>
      <c r="G176" s="30" t="s">
        <v>1241</v>
      </c>
      <c r="H176" s="76">
        <v>37608</v>
      </c>
      <c r="I176" s="76"/>
      <c r="J176" s="30">
        <v>10</v>
      </c>
      <c r="K176" s="58" t="s">
        <v>1257</v>
      </c>
      <c r="L176" s="48"/>
      <c r="M176" s="52" t="s">
        <v>377</v>
      </c>
      <c r="N176" s="36"/>
      <c r="O176" s="37"/>
      <c r="P176" s="38" t="s">
        <v>1310</v>
      </c>
    </row>
    <row r="177" spans="1:16" ht="45" customHeight="1" x14ac:dyDescent="0.3">
      <c r="A177" s="48" t="e">
        <f>VLOOKUP(C177,'Stillingsbetegnelser RAR H'!$A$2:$D$30,4,FALSE)</f>
        <v>#N/A</v>
      </c>
      <c r="B177" s="30" t="str">
        <f>VLOOKUP(C177,'[8]Liste over stillingsbetegnelser'!$C$2:$E$53,2,FALSE)</f>
        <v>Salg, indkøb og markedsføring</v>
      </c>
      <c r="C177" s="30" t="s">
        <v>225</v>
      </c>
      <c r="D177" s="29" t="str">
        <f>VLOOKUP(C177,'[8]Liste over stillingsbetegnelser'!$C$2:$E$53,3,FALSE)</f>
        <v>Højt serviceniveau, skabe gode kundeoplevelser, kassebetjening, levere en salgsklar butik, kundebetjening, vareopfyldning, salg, kundeservice, rengøring af butik, håndtering af flasker</v>
      </c>
      <c r="E177" s="29" t="s">
        <v>1255</v>
      </c>
      <c r="F177" s="30" t="s">
        <v>206</v>
      </c>
      <c r="G177" s="30" t="s">
        <v>1241</v>
      </c>
      <c r="H177" s="76">
        <v>37607</v>
      </c>
      <c r="I177" s="76"/>
      <c r="J177" s="30">
        <v>10</v>
      </c>
      <c r="K177" s="58" t="s">
        <v>1258</v>
      </c>
      <c r="L177" s="48"/>
      <c r="M177" s="52" t="s">
        <v>377</v>
      </c>
      <c r="N177" s="36"/>
      <c r="O177" s="37"/>
      <c r="P177" s="38" t="s">
        <v>1310</v>
      </c>
    </row>
    <row r="178" spans="1:16" ht="45" customHeight="1" x14ac:dyDescent="0.3">
      <c r="A178" s="48" t="e">
        <f>VLOOKUP(C178,'Stillingsbetegnelser RAR H'!$A$2:$D$30,4,FALSE)</f>
        <v>#N/A</v>
      </c>
      <c r="B178" s="30" t="str">
        <f>VLOOKUP(C178,'[8]Liste over stillingsbetegnelser'!$C$2:$E$53,2,FALSE)</f>
        <v>Salg, indkøb og markedsføring</v>
      </c>
      <c r="C178" s="30" t="s">
        <v>225</v>
      </c>
      <c r="D178" s="29" t="str">
        <f>VLOOKUP(C178,'[8]Liste over stillingsbetegnelser'!$C$2:$E$53,3,FALSE)</f>
        <v>Højt serviceniveau, skabe gode kundeoplevelser, kassebetjening, levere en salgsklar butik, kundebetjening, vareopfyldning, salg, kundeservice, rengøring af butik, håndtering af flasker</v>
      </c>
      <c r="E178" s="29" t="s">
        <v>1255</v>
      </c>
      <c r="F178" s="30" t="s">
        <v>227</v>
      </c>
      <c r="G178" s="30" t="s">
        <v>1241</v>
      </c>
      <c r="H178" s="30">
        <v>20104</v>
      </c>
      <c r="I178" s="30"/>
      <c r="J178" s="30">
        <v>10</v>
      </c>
      <c r="K178" s="58" t="s">
        <v>1259</v>
      </c>
      <c r="L178" s="48"/>
      <c r="M178" s="52" t="s">
        <v>377</v>
      </c>
      <c r="N178" s="36"/>
      <c r="O178" s="37"/>
      <c r="P178" s="38" t="s">
        <v>1310</v>
      </c>
    </row>
    <row r="179" spans="1:16" ht="45" customHeight="1" x14ac:dyDescent="0.3">
      <c r="A179" s="48" t="e">
        <f>VLOOKUP(C179,'Stillingsbetegnelser RAR H'!$A$2:$D$30,4,FALSE)</f>
        <v>#N/A</v>
      </c>
      <c r="B179" s="30" t="str">
        <f>VLOOKUP(C179,'[8]Liste over stillingsbetegnelser'!$C$2:$E$53,2,FALSE)</f>
        <v>Akademisk arbejde</v>
      </c>
      <c r="C179" s="30" t="s">
        <v>221</v>
      </c>
      <c r="D179" s="29" t="str">
        <f>VLOOKUP(C179,'[8]Liste over stillingsbetegnelser'!$C$2:$E$53,3,FALSE)</f>
        <v>Ingen kompetencer i kompetenceværktøj</v>
      </c>
      <c r="E179" s="29" t="s">
        <v>1290</v>
      </c>
      <c r="F179" s="30" t="s">
        <v>237</v>
      </c>
      <c r="G179" s="30" t="s">
        <v>1241</v>
      </c>
      <c r="H179" s="30">
        <v>8221</v>
      </c>
      <c r="I179" s="76"/>
      <c r="J179" s="30">
        <v>10</v>
      </c>
      <c r="K179" s="58" t="s">
        <v>1291</v>
      </c>
      <c r="L179" s="48"/>
      <c r="M179" s="52" t="s">
        <v>377</v>
      </c>
      <c r="N179" s="36"/>
      <c r="O179" s="37"/>
      <c r="P179" s="38" t="s">
        <v>1310</v>
      </c>
    </row>
    <row r="180" spans="1:16" ht="45" customHeight="1" x14ac:dyDescent="0.3">
      <c r="A180" s="48" t="e">
        <f>VLOOKUP(C180,'Stillingsbetegnelser RAR H'!$A$2:$D$30,4,FALSE)</f>
        <v>#N/A</v>
      </c>
      <c r="B180" s="30" t="str">
        <f>VLOOKUP(C180,'[8]Liste over stillingsbetegnelser'!$C$2:$E$53,2,FALSE)</f>
        <v>Akademisk arbejde</v>
      </c>
      <c r="C180" s="30" t="s">
        <v>451</v>
      </c>
      <c r="D180" s="29" t="str">
        <f>VLOOKUP(C180,'[8]Liste over stillingsbetegnelser'!$C$2:$E$53,3,FALSE)</f>
        <v>GMP, kvalitetssikring, IT kundskab, SAP, CMC, support</v>
      </c>
      <c r="E180" s="77" t="s">
        <v>1278</v>
      </c>
      <c r="F180" s="30" t="s">
        <v>1279</v>
      </c>
      <c r="G180" s="30" t="s">
        <v>1241</v>
      </c>
      <c r="H180" s="76">
        <v>37856</v>
      </c>
      <c r="I180" s="30"/>
      <c r="J180" s="30">
        <v>5</v>
      </c>
      <c r="K180" s="58" t="s">
        <v>1280</v>
      </c>
      <c r="L180" s="48"/>
      <c r="M180" s="52" t="s">
        <v>377</v>
      </c>
      <c r="N180" s="36"/>
      <c r="O180" s="37"/>
      <c r="P180" s="38" t="s">
        <v>1310</v>
      </c>
    </row>
    <row r="181" spans="1:16" ht="45" customHeight="1" x14ac:dyDescent="0.3">
      <c r="A181" s="48" t="e">
        <f>VLOOKUP(C181,'Stillingsbetegnelser RAR H'!$A$2:$D$30,4,FALSE)</f>
        <v>#N/A</v>
      </c>
      <c r="B181" s="30" t="str">
        <f>VLOOKUP(C181,'[8]Liste over stillingsbetegnelser'!$C$2:$E$53,2,FALSE)</f>
        <v>Akademisk arbejde</v>
      </c>
      <c r="C181" s="30" t="s">
        <v>451</v>
      </c>
      <c r="D181" s="29" t="str">
        <f>VLOOKUP(C181,'[8]Liste over stillingsbetegnelser'!$C$2:$E$53,3,FALSE)</f>
        <v>GMP, kvalitetssikring, IT kundskab, SAP, CMC, support</v>
      </c>
      <c r="E181" s="77" t="s">
        <v>1275</v>
      </c>
      <c r="F181" s="30" t="s">
        <v>1276</v>
      </c>
      <c r="G181" s="30" t="s">
        <v>1241</v>
      </c>
      <c r="H181" s="76">
        <v>37851</v>
      </c>
      <c r="I181" s="30"/>
      <c r="J181" s="30">
        <v>5</v>
      </c>
      <c r="K181" s="58" t="s">
        <v>1277</v>
      </c>
      <c r="L181" s="48"/>
      <c r="M181" s="52" t="s">
        <v>377</v>
      </c>
      <c r="N181" s="36"/>
      <c r="O181" s="37"/>
      <c r="P181" s="38" t="s">
        <v>1310</v>
      </c>
    </row>
    <row r="182" spans="1:16" ht="45" customHeight="1" x14ac:dyDescent="0.3">
      <c r="A182" s="48" t="e">
        <f>VLOOKUP(C182,'Stillingsbetegnelser RAR H'!$A$2:$D$30,4,FALSE)</f>
        <v>#N/A</v>
      </c>
      <c r="B182" s="30" t="str">
        <f>VLOOKUP(C182,'[8]Liste over stillingsbetegnelser'!$C$2:$E$53,2,FALSE)</f>
        <v>Sundhed, omsorg og personlig pleje</v>
      </c>
      <c r="C182" s="30" t="s">
        <v>1292</v>
      </c>
      <c r="D182" s="29" t="str">
        <f>VLOOKUP(C182,'[8]Liste over stillingsbetegnelser'!$C$2:$E$53,3,FALSE)</f>
        <v>klinisk farmaci, GMP - good manufacturing practice, medicinadministration, kvalitetssikring, medicinhåndtering, IT kundskab, medicinudlevering, farmakologi</v>
      </c>
      <c r="E182" s="77" t="s">
        <v>1278</v>
      </c>
      <c r="F182" s="30" t="s">
        <v>1279</v>
      </c>
      <c r="G182" s="30" t="s">
        <v>1241</v>
      </c>
      <c r="H182" s="76">
        <v>37856</v>
      </c>
      <c r="I182" s="30"/>
      <c r="J182" s="30">
        <v>5</v>
      </c>
      <c r="K182" s="58" t="s">
        <v>1280</v>
      </c>
      <c r="L182" s="48"/>
      <c r="M182" s="52" t="s">
        <v>377</v>
      </c>
      <c r="N182" s="36"/>
      <c r="O182" s="37"/>
      <c r="P182" s="38" t="s">
        <v>1310</v>
      </c>
    </row>
    <row r="183" spans="1:16" ht="45" customHeight="1" x14ac:dyDescent="0.3">
      <c r="A183" s="48" t="e">
        <f>VLOOKUP(C183,'Stillingsbetegnelser RAR H'!$A$2:$D$30,4,FALSE)</f>
        <v>#N/A</v>
      </c>
      <c r="B183" s="30" t="str">
        <f>VLOOKUP(C183,'[8]Liste over stillingsbetegnelser'!$C$2:$E$53,2,FALSE)</f>
        <v>Sundhed, omsorg og personlig pleje</v>
      </c>
      <c r="C183" s="30" t="s">
        <v>1292</v>
      </c>
      <c r="D183" s="29" t="str">
        <f>VLOOKUP(C183,'[8]Liste over stillingsbetegnelser'!$C$2:$E$53,3,FALSE)</f>
        <v>klinisk farmaci, GMP - good manufacturing practice, medicinadministration, kvalitetssikring, medicinhåndtering, IT kundskab, medicinudlevering, farmakologi</v>
      </c>
      <c r="E183" s="77" t="s">
        <v>1275</v>
      </c>
      <c r="F183" s="30" t="s">
        <v>1276</v>
      </c>
      <c r="G183" s="30" t="s">
        <v>1241</v>
      </c>
      <c r="H183" s="76">
        <v>37851</v>
      </c>
      <c r="I183" s="30"/>
      <c r="J183" s="30">
        <v>5</v>
      </c>
      <c r="K183" s="58" t="s">
        <v>1277</v>
      </c>
      <c r="L183" s="48"/>
      <c r="M183" s="52" t="s">
        <v>377</v>
      </c>
      <c r="N183" s="36"/>
      <c r="O183" s="37"/>
      <c r="P183" s="38" t="s">
        <v>1310</v>
      </c>
    </row>
    <row r="184" spans="1:16" ht="45" customHeight="1" x14ac:dyDescent="0.3">
      <c r="A184" s="48" t="e">
        <f>VLOOKUP(C184,'Stillingsbetegnelser RAR H'!$A$2:$D$30,4,FALSE)</f>
        <v>#N/A</v>
      </c>
      <c r="B184" s="30" t="str">
        <f>VLOOKUP(C184,'[8]Liste over stillingsbetegnelser'!$C$2:$E$53,2,FALSE)</f>
        <v>Akademisk arbejde</v>
      </c>
      <c r="C184" s="30" t="s">
        <v>460</v>
      </c>
      <c r="D184" s="29" t="str">
        <f>VLOOKUP(C184,'[8]Liste over stillingsbetegnelser'!$C$2:$E$53,3,FALSE)</f>
        <v>Rådgivning, sagsbehandling, GDPR, forvaltningsret, lovgivningsarbejde</v>
      </c>
      <c r="E184" s="29" t="s">
        <v>1293</v>
      </c>
      <c r="F184" s="29" t="s">
        <v>1294</v>
      </c>
      <c r="G184" s="30" t="s">
        <v>180</v>
      </c>
      <c r="H184" s="31">
        <v>37456</v>
      </c>
      <c r="I184" s="31"/>
      <c r="J184" s="32">
        <v>10</v>
      </c>
      <c r="K184" s="58" t="s">
        <v>1295</v>
      </c>
      <c r="L184" s="48"/>
      <c r="M184" s="52" t="s">
        <v>377</v>
      </c>
      <c r="N184" s="36"/>
      <c r="O184" s="37"/>
      <c r="P184" s="38" t="s">
        <v>1310</v>
      </c>
    </row>
    <row r="185" spans="1:16" ht="45" customHeight="1" x14ac:dyDescent="0.3">
      <c r="A185" s="48" t="e">
        <f>VLOOKUP(C185,'Stillingsbetegnelser RAR H'!$A$2:$D$30,4,FALSE)</f>
        <v>#N/A</v>
      </c>
      <c r="B185" s="30" t="str">
        <f>VLOOKUP(C185,'[8]Liste over stillingsbetegnelser'!$C$2:$E$53,2,FALSE)</f>
        <v>Akademisk arbejde</v>
      </c>
      <c r="C185" s="30" t="s">
        <v>460</v>
      </c>
      <c r="D185" s="29" t="str">
        <f>VLOOKUP(C185,'[8]Liste over stillingsbetegnelser'!$C$2:$E$53,3,FALSE)</f>
        <v>Rådgivning, sagsbehandling, GDPR, forvaltningsret, lovgivningsarbejde</v>
      </c>
      <c r="E185" s="29" t="s">
        <v>1265</v>
      </c>
      <c r="F185" s="30" t="s">
        <v>1270</v>
      </c>
      <c r="G185" s="30" t="s">
        <v>1241</v>
      </c>
      <c r="H185" s="30">
        <v>20511</v>
      </c>
      <c r="I185" s="30"/>
      <c r="J185" s="30">
        <v>5</v>
      </c>
      <c r="K185" s="58" t="s">
        <v>1271</v>
      </c>
      <c r="L185" s="48"/>
      <c r="M185" s="52" t="s">
        <v>377</v>
      </c>
      <c r="N185" s="36"/>
      <c r="O185" s="37"/>
      <c r="P185" s="38" t="s">
        <v>1310</v>
      </c>
    </row>
    <row r="186" spans="1:16" ht="45" customHeight="1" x14ac:dyDescent="0.3">
      <c r="A186" s="48" t="e">
        <f>VLOOKUP(C186,'Stillingsbetegnelser RAR H'!$A$2:$D$30,4,FALSE)</f>
        <v>#N/A</v>
      </c>
      <c r="B186" s="30" t="str">
        <f>VLOOKUP(C186,'[8]Liste over stillingsbetegnelser'!$C$2:$E$53,2,FALSE)</f>
        <v>Akademisk arbejde</v>
      </c>
      <c r="C186" s="30" t="s">
        <v>460</v>
      </c>
      <c r="D186" s="29" t="str">
        <f>VLOOKUP(C186,'[8]Liste over stillingsbetegnelser'!$C$2:$E$53,3,FALSE)</f>
        <v>Rådgivning, sagsbehandling, GDPR, forvaltningsret, lovgivningsarbejde</v>
      </c>
      <c r="E186" s="29" t="s">
        <v>1265</v>
      </c>
      <c r="F186" s="30" t="s">
        <v>1268</v>
      </c>
      <c r="G186" s="30" t="s">
        <v>1241</v>
      </c>
      <c r="H186" s="30">
        <v>20512</v>
      </c>
      <c r="I186" s="30"/>
      <c r="J186" s="30">
        <v>5</v>
      </c>
      <c r="K186" s="58" t="s">
        <v>1269</v>
      </c>
      <c r="L186" s="48"/>
      <c r="M186" s="52" t="s">
        <v>377</v>
      </c>
      <c r="N186" s="36"/>
      <c r="O186" s="37"/>
      <c r="P186" s="38" t="s">
        <v>1310</v>
      </c>
    </row>
    <row r="187" spans="1:16" ht="45" customHeight="1" x14ac:dyDescent="0.3">
      <c r="A187" s="48" t="e">
        <f>VLOOKUP(C187,'Stillingsbetegnelser RAR H'!$A$2:$D$30,4,FALSE)</f>
        <v>#N/A</v>
      </c>
      <c r="B187" s="30" t="str">
        <f>VLOOKUP(C187,'[8]Liste over stillingsbetegnelser'!$C$2:$E$53,2,FALSE)</f>
        <v>Rengøring, ejendomsservice og renovation</v>
      </c>
      <c r="C187" s="30" t="s">
        <v>327</v>
      </c>
      <c r="D187" s="29" t="str">
        <f>VLOOKUP(C187,'[8]Liste over stillingsbetegnelser'!$C$2:$E$53,3,FALSE)</f>
        <v>Bogføring, udarbejdelse af kontrakter og regnskaber, administrativt arbejde, IT kundskab</v>
      </c>
      <c r="E187" s="29" t="s">
        <v>1296</v>
      </c>
      <c r="F187" s="30" t="s">
        <v>1297</v>
      </c>
      <c r="G187" s="30" t="s">
        <v>1241</v>
      </c>
      <c r="H187" s="76">
        <v>37396</v>
      </c>
      <c r="I187" s="30"/>
      <c r="J187" s="30">
        <v>10</v>
      </c>
      <c r="K187" s="58" t="s">
        <v>1298</v>
      </c>
      <c r="L187" s="48"/>
      <c r="M187" s="52" t="s">
        <v>377</v>
      </c>
      <c r="N187" s="36"/>
      <c r="O187" s="37"/>
      <c r="P187" s="38" t="s">
        <v>1310</v>
      </c>
    </row>
    <row r="188" spans="1:16" ht="45" customHeight="1" x14ac:dyDescent="0.3">
      <c r="A188" s="48" t="e">
        <f>VLOOKUP(C188,'Stillingsbetegnelser RAR H'!$A$2:$D$30,4,FALSE)</f>
        <v>#N/A</v>
      </c>
      <c r="B188" s="30" t="str">
        <f>VLOOKUP(C188,'[8]Liste over stillingsbetegnelser'!$C$2:$E$53,2,FALSE)</f>
        <v>It og teleteknik</v>
      </c>
      <c r="C188" s="30" t="s">
        <v>201</v>
      </c>
      <c r="D188" s="29" t="str">
        <f>VLOOKUP(C188,'[8]Liste over stillingsbetegnelser'!$C$2:$E$53,3,FALSE)</f>
        <v>Teknsik forståelse, IT kundskaber, forretningsorienteret, projektledelse, SQL, support</v>
      </c>
      <c r="E188" s="77" t="s">
        <v>1262</v>
      </c>
      <c r="F188" s="30" t="s">
        <v>1263</v>
      </c>
      <c r="G188" s="30" t="s">
        <v>1241</v>
      </c>
      <c r="H188" s="30">
        <v>37518</v>
      </c>
      <c r="I188" s="30"/>
      <c r="J188" s="30">
        <v>10</v>
      </c>
      <c r="K188" s="58" t="s">
        <v>1264</v>
      </c>
      <c r="L188" s="48"/>
      <c r="M188" s="52" t="s">
        <v>377</v>
      </c>
      <c r="N188" s="36"/>
      <c r="O188" s="37"/>
      <c r="P188" s="38" t="s">
        <v>1310</v>
      </c>
    </row>
    <row r="189" spans="1:16" ht="45" customHeight="1" x14ac:dyDescent="0.3">
      <c r="A189" s="48" t="e">
        <f>VLOOKUP(C189,'Stillingsbetegnelser RAR H'!$A$2:$D$30,4,FALSE)</f>
        <v>#N/A</v>
      </c>
      <c r="B189" s="30" t="str">
        <f>VLOOKUP(C189,'[8]Liste over stillingsbetegnelser'!$C$2:$E$53,2,FALSE)</f>
        <v>It og teleteknik</v>
      </c>
      <c r="C189" s="30" t="s">
        <v>201</v>
      </c>
      <c r="D189" s="29" t="str">
        <f>VLOOKUP(C189,'[8]Liste over stillingsbetegnelser'!$C$2:$E$53,3,FALSE)</f>
        <v>Teknsik forståelse, IT kundskaber, forretningsorienteret, projektledelse, SQL, support</v>
      </c>
      <c r="E189" s="29" t="s">
        <v>1265</v>
      </c>
      <c r="F189" s="30" t="s">
        <v>1266</v>
      </c>
      <c r="G189" s="30" t="s">
        <v>1241</v>
      </c>
      <c r="H189" s="30">
        <v>37975</v>
      </c>
      <c r="I189" s="78"/>
      <c r="J189" s="30">
        <v>5</v>
      </c>
      <c r="K189" s="58" t="s">
        <v>1267</v>
      </c>
      <c r="L189" s="48"/>
      <c r="M189" s="52" t="s">
        <v>377</v>
      </c>
      <c r="N189" s="36"/>
      <c r="O189" s="37"/>
      <c r="P189" s="38" t="s">
        <v>1310</v>
      </c>
    </row>
    <row r="190" spans="1:16" ht="45" customHeight="1" x14ac:dyDescent="0.3">
      <c r="A190" s="48" t="e">
        <f>VLOOKUP(C190,'Stillingsbetegnelser RAR H'!$A$2:$D$30,4,FALSE)</f>
        <v>#N/A</v>
      </c>
      <c r="B190" s="30" t="str">
        <f>VLOOKUP(C190,'[8]Liste over stillingsbetegnelser'!$C$2:$E$53,2,FALSE)</f>
        <v>Sundhed, omsorg og personlig pleje</v>
      </c>
      <c r="C190" s="30" t="s">
        <v>325</v>
      </c>
      <c r="D190" s="29" t="str">
        <f>VLOOKUP(C190,'[8]Liste over stillingsbetegnelser'!$C$2:$E$53,3,FALSE)</f>
        <v>telefonbetjening, Sundhedsplatformen, booking, modtagelse af patienter, journalsystem, registering, IT kundskab, administrative opgaver, indkaldelse af patienter</v>
      </c>
      <c r="E190" s="29" t="s">
        <v>1290</v>
      </c>
      <c r="F190" s="30" t="s">
        <v>237</v>
      </c>
      <c r="G190" s="30" t="s">
        <v>1241</v>
      </c>
      <c r="H190" s="30">
        <v>8221</v>
      </c>
      <c r="I190" s="76"/>
      <c r="J190" s="30">
        <v>10</v>
      </c>
      <c r="K190" s="58" t="s">
        <v>1291</v>
      </c>
      <c r="L190" s="48"/>
      <c r="M190" s="52" t="s">
        <v>377</v>
      </c>
      <c r="N190" s="36"/>
      <c r="O190" s="37"/>
      <c r="P190" s="38" t="s">
        <v>1310</v>
      </c>
    </row>
    <row r="191" spans="1:16" ht="45" customHeight="1" x14ac:dyDescent="0.3">
      <c r="A191" s="48" t="e">
        <f>VLOOKUP(C191,'Stillingsbetegnelser RAR H'!$A$2:$D$30,4,FALSE)</f>
        <v>#N/A</v>
      </c>
      <c r="B191" s="30" t="str">
        <f>VLOOKUP(C191,'[8]Liste over stillingsbetegnelser'!$C$2:$E$53,2,FALSE)</f>
        <v>Undervisning og vejledning</v>
      </c>
      <c r="C191" s="30" t="s">
        <v>1131</v>
      </c>
      <c r="D191" s="29" t="str">
        <f>VLOOKUP(C191,'[8]Liste over stillingsbetegnelser'!$C$2:$E$53,3,FALSE)</f>
        <v>Ingen kompetenceord i kompetenceværktøj</v>
      </c>
      <c r="E191" s="29" t="s">
        <v>1265</v>
      </c>
      <c r="F191" s="30" t="s">
        <v>1299</v>
      </c>
      <c r="G191" s="30" t="s">
        <v>1241</v>
      </c>
      <c r="H191" s="30">
        <v>20510</v>
      </c>
      <c r="I191" s="30"/>
      <c r="J191" s="30">
        <v>5</v>
      </c>
      <c r="K191" s="58" t="s">
        <v>1300</v>
      </c>
      <c r="L191" s="48"/>
      <c r="M191" s="52" t="s">
        <v>377</v>
      </c>
      <c r="N191" s="36"/>
      <c r="O191" s="37"/>
      <c r="P191" s="38" t="s">
        <v>1310</v>
      </c>
    </row>
    <row r="192" spans="1:16" ht="45" customHeight="1" x14ac:dyDescent="0.3">
      <c r="A192" s="48" t="e">
        <f>VLOOKUP(C192,'Stillingsbetegnelser RAR H'!$A$2:$D$30,4,FALSE)</f>
        <v>#N/A</v>
      </c>
      <c r="B192" s="30" t="str">
        <f>VLOOKUP(C192,'[8]Liste over stillingsbetegnelser'!$C$2:$E$53,2,FALSE)</f>
        <v>Undervisning og vejledning</v>
      </c>
      <c r="C192" s="30" t="s">
        <v>1131</v>
      </c>
      <c r="D192" s="29" t="str">
        <f>VLOOKUP(C192,'[8]Liste over stillingsbetegnelser'!$C$2:$E$53,3,FALSE)</f>
        <v>Ingen kompetenceord i kompetenceværktøj</v>
      </c>
      <c r="E192" s="29" t="s">
        <v>1301</v>
      </c>
      <c r="F192" s="30" t="s">
        <v>1302</v>
      </c>
      <c r="G192" s="30" t="s">
        <v>1241</v>
      </c>
      <c r="H192" s="30">
        <v>37598</v>
      </c>
      <c r="I192" s="30"/>
      <c r="J192" s="30">
        <v>5</v>
      </c>
      <c r="K192" s="58" t="s">
        <v>1303</v>
      </c>
      <c r="L192" s="48"/>
      <c r="M192" s="52" t="s">
        <v>377</v>
      </c>
      <c r="N192" s="36"/>
      <c r="O192" s="37"/>
      <c r="P192" s="38" t="s">
        <v>1310</v>
      </c>
    </row>
    <row r="193" spans="1:16" ht="45" customHeight="1" x14ac:dyDescent="0.3">
      <c r="A193" s="48" t="e">
        <f>VLOOKUP(C193,'Stillingsbetegnelser RAR H'!$A$2:$D$30,4,FALSE)</f>
        <v>#N/A</v>
      </c>
      <c r="B193" s="30" t="str">
        <f>VLOOKUP(C193,'[8]Liste over stillingsbetegnelser'!$C$2:$E$53,2,FALSE)</f>
        <v>Undervisning og vejledning</v>
      </c>
      <c r="C193" s="30" t="s">
        <v>1131</v>
      </c>
      <c r="D193" s="29" t="str">
        <f>VLOOKUP(C193,'[8]Liste over stillingsbetegnelser'!$C$2:$E$53,3,FALSE)</f>
        <v>Ingen kompetenceord i kompetenceværktøj</v>
      </c>
      <c r="E193" s="77" t="s">
        <v>1275</v>
      </c>
      <c r="F193" s="30" t="s">
        <v>1276</v>
      </c>
      <c r="G193" s="30" t="s">
        <v>1241</v>
      </c>
      <c r="H193" s="76">
        <v>37851</v>
      </c>
      <c r="I193" s="30"/>
      <c r="J193" s="30">
        <v>5</v>
      </c>
      <c r="K193" s="58" t="s">
        <v>1277</v>
      </c>
      <c r="L193" s="48"/>
      <c r="M193" s="52" t="s">
        <v>377</v>
      </c>
      <c r="N193" s="36"/>
      <c r="O193" s="37"/>
      <c r="P193" s="38" t="s">
        <v>1310</v>
      </c>
    </row>
    <row r="194" spans="1:16" ht="45" customHeight="1" x14ac:dyDescent="0.3">
      <c r="A194" s="48" t="e">
        <f>VLOOKUP(C194,'Stillingsbetegnelser RAR H'!$A$2:$D$30,4,FALSE)</f>
        <v>#N/A</v>
      </c>
      <c r="B194" s="30" t="str">
        <f>VLOOKUP(C194,'[8]Liste over stillingsbetegnelser'!$C$2:$E$53,2,FALSE)</f>
        <v>It og teleteknik</v>
      </c>
      <c r="C194" s="30" t="s">
        <v>217</v>
      </c>
      <c r="D194" s="29" t="str">
        <f>VLOOKUP(C194,'[8]Liste over stillingsbetegnelser'!$C$2:$E$53,3,FALSE)</f>
        <v>Vedligeholdelse, teknisk forståelse, ITIL, dokumentation, Linux, fejlfinding, support</v>
      </c>
      <c r="E194" s="29" t="s">
        <v>1281</v>
      </c>
      <c r="F194" s="30" t="s">
        <v>1282</v>
      </c>
      <c r="G194" s="30" t="s">
        <v>1241</v>
      </c>
      <c r="H194" s="76">
        <v>37712</v>
      </c>
      <c r="I194" s="30"/>
      <c r="J194" s="30">
        <v>10</v>
      </c>
      <c r="K194" s="58" t="s">
        <v>1283</v>
      </c>
      <c r="L194" s="48"/>
      <c r="M194" s="52" t="s">
        <v>377</v>
      </c>
      <c r="N194" s="36"/>
      <c r="O194" s="37"/>
      <c r="P194" s="38" t="s">
        <v>1310</v>
      </c>
    </row>
    <row r="195" spans="1:16" ht="45" customHeight="1" x14ac:dyDescent="0.3">
      <c r="A195" s="48" t="e">
        <f>VLOOKUP(C195,'Stillingsbetegnelser RAR H'!$A$2:$D$30,4,FALSE)</f>
        <v>#N/A</v>
      </c>
      <c r="B195" s="30" t="str">
        <f>VLOOKUP(C195,'[8]Liste over stillingsbetegnelser'!$C$2:$E$53,2,FALSE)</f>
        <v>It og teleteknik</v>
      </c>
      <c r="C195" s="30" t="s">
        <v>217</v>
      </c>
      <c r="D195" s="29" t="str">
        <f>VLOOKUP(C195,'[8]Liste over stillingsbetegnelser'!$C$2:$E$53,3,FALSE)</f>
        <v>Vedligeholdelse, teknisk forståelse, ITIL, dokumentation, Linux, fejlfinding, support</v>
      </c>
      <c r="E195" s="29" t="s">
        <v>1304</v>
      </c>
      <c r="F195" s="30" t="s">
        <v>219</v>
      </c>
      <c r="G195" s="30" t="s">
        <v>1241</v>
      </c>
      <c r="H195" s="76">
        <v>37619</v>
      </c>
      <c r="I195" s="30"/>
      <c r="J195" s="30">
        <v>10</v>
      </c>
      <c r="K195" s="58" t="s">
        <v>220</v>
      </c>
      <c r="L195" s="48"/>
      <c r="M195" s="52" t="s">
        <v>377</v>
      </c>
      <c r="N195" s="36"/>
      <c r="O195" s="37"/>
      <c r="P195" s="38" t="s">
        <v>1310</v>
      </c>
    </row>
    <row r="196" spans="1:16" ht="45" customHeight="1" x14ac:dyDescent="0.3">
      <c r="A196" s="48" t="e">
        <f>VLOOKUP(C196,'Stillingsbetegnelser RAR H'!$A$2:$D$30,4,FALSE)</f>
        <v>#N/A</v>
      </c>
      <c r="B196" s="30" t="str">
        <f>VLOOKUP(C196,'[8]Liste over stillingsbetegnelser'!$C$2:$E$53,2,FALSE)</f>
        <v>It og teleteknik</v>
      </c>
      <c r="C196" s="30" t="s">
        <v>217</v>
      </c>
      <c r="D196" s="29" t="str">
        <f>VLOOKUP(C196,'[8]Liste over stillingsbetegnelser'!$C$2:$E$53,3,FALSE)</f>
        <v>Vedligeholdelse, teknisk forståelse, ITIL, dokumentation, Linux, fejlfinding, support</v>
      </c>
      <c r="E196" s="29" t="s">
        <v>1281</v>
      </c>
      <c r="F196" s="30" t="s">
        <v>1284</v>
      </c>
      <c r="G196" s="30" t="s">
        <v>1241</v>
      </c>
      <c r="H196" s="76">
        <v>37712</v>
      </c>
      <c r="I196" s="30"/>
      <c r="J196" s="30">
        <v>10</v>
      </c>
      <c r="K196" s="58" t="s">
        <v>1283</v>
      </c>
      <c r="L196" s="48"/>
      <c r="M196" s="52" t="s">
        <v>377</v>
      </c>
      <c r="N196" s="36"/>
      <c r="O196" s="37"/>
      <c r="P196" s="38" t="s">
        <v>1310</v>
      </c>
    </row>
    <row r="197" spans="1:16" ht="45" customHeight="1" x14ac:dyDescent="0.3">
      <c r="A197" s="48" t="e">
        <f>VLOOKUP(C197,'Stillingsbetegnelser RAR H'!$A$2:$D$30,4,FALSE)</f>
        <v>#N/A</v>
      </c>
      <c r="B197" s="30" t="str">
        <f>VLOOKUP(C197,'[8]Liste over stillingsbetegnelser'!$C$2:$E$53,2,FALSE)</f>
        <v>It og teleteknik</v>
      </c>
      <c r="C197" s="30" t="s">
        <v>217</v>
      </c>
      <c r="D197" s="29" t="str">
        <f>VLOOKUP(C197,'[8]Liste over stillingsbetegnelser'!$C$2:$E$53,3,FALSE)</f>
        <v>Vedligeholdelse, teknisk forståelse, ITIL, dokumentation, Linux, fejlfinding, support</v>
      </c>
      <c r="E197" s="29" t="s">
        <v>1285</v>
      </c>
      <c r="F197" s="30" t="s">
        <v>1286</v>
      </c>
      <c r="G197" s="30" t="s">
        <v>1241</v>
      </c>
      <c r="H197" s="76">
        <v>37543</v>
      </c>
      <c r="I197" s="30"/>
      <c r="J197" s="30">
        <v>5</v>
      </c>
      <c r="K197" s="58" t="s">
        <v>1287</v>
      </c>
      <c r="L197" s="48"/>
      <c r="M197" s="52" t="s">
        <v>377</v>
      </c>
      <c r="N197" s="36" t="s">
        <v>17</v>
      </c>
      <c r="O197" s="37"/>
      <c r="P197" s="38" t="s">
        <v>1310</v>
      </c>
    </row>
    <row r="198" spans="1:16" ht="45" customHeight="1" x14ac:dyDescent="0.3">
      <c r="A198" s="48" t="e">
        <f>VLOOKUP(C198,'Stillingsbetegnelser RAR H'!$A$2:$D$30,4,FALSE)</f>
        <v>#N/A</v>
      </c>
      <c r="B198" s="30" t="str">
        <f>VLOOKUP(C198,'[8]Liste over stillingsbetegnelser'!$C$2:$E$53,2,FALSE)</f>
        <v>It og teleteknik</v>
      </c>
      <c r="C198" s="30" t="s">
        <v>217</v>
      </c>
      <c r="D198" s="29" t="str">
        <f>VLOOKUP(C198,'[8]Liste over stillingsbetegnelser'!$C$2:$E$53,3,FALSE)</f>
        <v>Vedligeholdelse, teknisk forståelse, ITIL, dokumentation, Linux, fejlfinding, support</v>
      </c>
      <c r="E198" s="29" t="s">
        <v>1281</v>
      </c>
      <c r="F198" s="30" t="s">
        <v>1103</v>
      </c>
      <c r="G198" s="30" t="s">
        <v>1241</v>
      </c>
      <c r="H198" s="76">
        <v>37894</v>
      </c>
      <c r="I198" s="30"/>
      <c r="J198" s="30">
        <v>5</v>
      </c>
      <c r="K198" s="58" t="s">
        <v>1288</v>
      </c>
      <c r="L198" s="48"/>
      <c r="M198" s="52" t="s">
        <v>377</v>
      </c>
      <c r="N198" s="36" t="s">
        <v>17</v>
      </c>
      <c r="O198" s="37"/>
      <c r="P198" s="38" t="s">
        <v>1310</v>
      </c>
    </row>
    <row r="199" spans="1:16" ht="45" customHeight="1" x14ac:dyDescent="0.3">
      <c r="A199" s="48" t="e">
        <f>VLOOKUP(C199,'Stillingsbetegnelser RAR H'!$A$2:$D$30,4,FALSE)</f>
        <v>#N/A</v>
      </c>
      <c r="B199" s="30" t="str">
        <f>VLOOKUP(C199,'[8]Liste over stillingsbetegnelser'!$C$2:$E$53,2,FALSE)</f>
        <v>It og teleteknik</v>
      </c>
      <c r="C199" s="30" t="s">
        <v>322</v>
      </c>
      <c r="D199" s="29" t="str">
        <f>VLOOKUP(C199,'[8]Liste over stillingsbetegnelser'!$C$2:$E$53,3,FALSE)</f>
        <v>Javascript, .net, C#, SQL, Java, cloud, HTML, git, agil udvikling, Microsoft Azure</v>
      </c>
      <c r="E199" s="29" t="s">
        <v>1285</v>
      </c>
      <c r="F199" s="30" t="s">
        <v>1286</v>
      </c>
      <c r="G199" s="30" t="s">
        <v>1241</v>
      </c>
      <c r="H199" s="76">
        <v>37543</v>
      </c>
      <c r="I199" s="30"/>
      <c r="J199" s="30">
        <v>5</v>
      </c>
      <c r="K199" s="58" t="s">
        <v>1287</v>
      </c>
      <c r="L199" s="48"/>
      <c r="M199" s="52" t="s">
        <v>377</v>
      </c>
      <c r="N199" s="36" t="s">
        <v>17</v>
      </c>
      <c r="O199" s="37"/>
      <c r="P199" s="38" t="s">
        <v>1310</v>
      </c>
    </row>
    <row r="200" spans="1:16" ht="45" customHeight="1" x14ac:dyDescent="0.3">
      <c r="A200" s="80" t="e">
        <f>VLOOKUP(C200,'Stillingsbetegnelser RAR H'!$A$2:$D$30,4,FALSE)</f>
        <v>#N/A</v>
      </c>
      <c r="B200" s="81" t="str">
        <f>VLOOKUP(C200,'[8]Liste over stillingsbetegnelser'!$C$2:$E$53,2,FALSE)</f>
        <v>It og teleteknik</v>
      </c>
      <c r="C200" s="81" t="s">
        <v>322</v>
      </c>
      <c r="D200" s="82" t="str">
        <f>VLOOKUP(C200,'[8]Liste over stillingsbetegnelser'!$C$2:$E$53,3,FALSE)</f>
        <v>Javascript, .net, C#, SQL, Java, cloud, HTML, git, agil udvikling, Microsoft Azure</v>
      </c>
      <c r="E200" s="83" t="s">
        <v>1305</v>
      </c>
      <c r="F200" s="81" t="s">
        <v>1306</v>
      </c>
      <c r="G200" s="81" t="s">
        <v>1241</v>
      </c>
      <c r="H200" s="81">
        <v>20236</v>
      </c>
      <c r="I200" s="84"/>
      <c r="J200" s="81">
        <v>10</v>
      </c>
      <c r="K200" s="58" t="s">
        <v>1307</v>
      </c>
      <c r="L200" s="48"/>
      <c r="M200" s="52" t="s">
        <v>377</v>
      </c>
      <c r="N200" s="36" t="s">
        <v>17</v>
      </c>
      <c r="O200" s="37"/>
      <c r="P200" s="38" t="s">
        <v>1310</v>
      </c>
    </row>
    <row r="201" spans="1:16" ht="45" customHeight="1" x14ac:dyDescent="0.3">
      <c r="A201" s="80" t="e">
        <f>VLOOKUP(C201,'Stillingsbetegnelser RAR H'!$A$2:$D$30,4,FALSE)</f>
        <v>#N/A</v>
      </c>
      <c r="B201" s="81" t="str">
        <f>VLOOKUP(C201,'[8]Liste over stillingsbetegnelser'!$C$2:$E$53,2,FALSE)</f>
        <v>It og teleteknik</v>
      </c>
      <c r="C201" s="81" t="s">
        <v>322</v>
      </c>
      <c r="D201" s="82" t="str">
        <f>VLOOKUP(C201,'[8]Liste over stillingsbetegnelser'!$C$2:$E$53,3,FALSE)</f>
        <v>Javascript, .net, C#, SQL, Java, cloud, HTML, git, agil udvikling, Microsoft Azure</v>
      </c>
      <c r="E201" s="83" t="s">
        <v>1272</v>
      </c>
      <c r="F201" s="81" t="s">
        <v>1273</v>
      </c>
      <c r="G201" s="81" t="s">
        <v>1241</v>
      </c>
      <c r="H201" s="81">
        <v>20235</v>
      </c>
      <c r="I201" s="81"/>
      <c r="J201" s="81">
        <v>10</v>
      </c>
      <c r="K201" s="58" t="s">
        <v>1274</v>
      </c>
      <c r="L201" s="48"/>
      <c r="M201" s="52" t="s">
        <v>377</v>
      </c>
      <c r="N201" s="36" t="s">
        <v>17</v>
      </c>
      <c r="O201" s="37"/>
      <c r="P201" s="38" t="s">
        <v>1310</v>
      </c>
    </row>
    <row r="202" spans="1:16" ht="45" customHeight="1" x14ac:dyDescent="0.3">
      <c r="A202" s="80" t="e">
        <f>VLOOKUP(C202,'Stillingsbetegnelser RAR H'!$A$2:$D$30,4,FALSE)</f>
        <v>#N/A</v>
      </c>
      <c r="B202" s="81" t="str">
        <f>VLOOKUP(C202,'[8]Liste over stillingsbetegnelser'!$C$2:$E$53,2,FALSE)</f>
        <v>It og teleteknik</v>
      </c>
      <c r="C202" s="81" t="s">
        <v>322</v>
      </c>
      <c r="D202" s="82" t="str">
        <f>VLOOKUP(C202,'[8]Liste over stillingsbetegnelser'!$C$2:$E$53,3,FALSE)</f>
        <v>Javascript, .net, C#, SQL, Java, cloud, HTML, git, agil udvikling, Microsoft Azure</v>
      </c>
      <c r="E202" s="85" t="s">
        <v>1262</v>
      </c>
      <c r="F202" s="81" t="s">
        <v>1263</v>
      </c>
      <c r="G202" s="81" t="s">
        <v>1241</v>
      </c>
      <c r="H202" s="81">
        <v>37518</v>
      </c>
      <c r="I202" s="81"/>
      <c r="J202" s="81">
        <v>10</v>
      </c>
      <c r="K202" s="58" t="s">
        <v>1264</v>
      </c>
      <c r="L202" s="48"/>
      <c r="M202" s="52" t="s">
        <v>377</v>
      </c>
      <c r="N202" s="36" t="s">
        <v>17</v>
      </c>
      <c r="O202" s="37"/>
      <c r="P202" s="38" t="s">
        <v>1310</v>
      </c>
    </row>
    <row r="203" spans="1:16" ht="45" customHeight="1" x14ac:dyDescent="0.3">
      <c r="A203" s="80" t="e">
        <f>VLOOKUP(C203,'Stillingsbetegnelser RAR H'!$A$2:$D$30,4,FALSE)</f>
        <v>#N/A</v>
      </c>
      <c r="B203" s="81" t="str">
        <f>VLOOKUP(C203,'[8]Liste over stillingsbetegnelser'!$C$2:$E$53,2,FALSE)</f>
        <v>Salg, indkøb og markedsføring</v>
      </c>
      <c r="C203" s="81" t="s">
        <v>1308</v>
      </c>
      <c r="D203" s="82" t="str">
        <f>VLOOKUP(C203,'[8]Liste over stillingsbetegnelser'!$C$2:$E$53,3,FALSE)</f>
        <v>Salg, kundeservice,mødebooking, IT kundskab, rådgivning</v>
      </c>
      <c r="E203" s="82" t="s">
        <v>1255</v>
      </c>
      <c r="F203" s="81" t="s">
        <v>227</v>
      </c>
      <c r="G203" s="81" t="s">
        <v>1241</v>
      </c>
      <c r="H203" s="81">
        <v>20104</v>
      </c>
      <c r="I203" s="81"/>
      <c r="J203" s="81">
        <v>10</v>
      </c>
      <c r="K203" s="58" t="s">
        <v>1259</v>
      </c>
      <c r="L203" s="48"/>
      <c r="M203" s="52" t="s">
        <v>377</v>
      </c>
      <c r="N203" s="36" t="s">
        <v>17</v>
      </c>
      <c r="O203" s="37"/>
      <c r="P203" s="38" t="s">
        <v>1310</v>
      </c>
    </row>
    <row r="204" spans="1:16" ht="45" customHeight="1" x14ac:dyDescent="0.3">
      <c r="A204" s="80" t="e">
        <f>VLOOKUP(C204,'Stillingsbetegnelser RAR H'!$A$2:$D$30,4,FALSE)</f>
        <v>#N/A</v>
      </c>
      <c r="B204" s="81" t="str">
        <f>VLOOKUP(C204,'[8]Liste over stillingsbetegnelser'!$C$2:$E$53,2,FALSE)</f>
        <v>Pædagogisk, socialt og kirkeligt arbejde</v>
      </c>
      <c r="C204" s="81" t="s">
        <v>425</v>
      </c>
      <c r="D204" s="82" t="str">
        <f>VLOOKUP(C204,'[8]Liste over stillingsbetegnelser'!$C$2:$E$53,3,FALSE)</f>
        <v>Dokumentation, unge, anderkendende tilgang, IT kundskab, psykiatri, samarbejde</v>
      </c>
      <c r="E204" s="82" t="s">
        <v>1290</v>
      </c>
      <c r="F204" s="81" t="s">
        <v>237</v>
      </c>
      <c r="G204" s="81" t="s">
        <v>1241</v>
      </c>
      <c r="H204" s="81">
        <v>8221</v>
      </c>
      <c r="I204" s="84"/>
      <c r="J204" s="81">
        <v>10</v>
      </c>
      <c r="K204" s="58" t="s">
        <v>1291</v>
      </c>
      <c r="L204" s="48"/>
      <c r="M204" s="52" t="s">
        <v>377</v>
      </c>
      <c r="N204" s="36" t="s">
        <v>17</v>
      </c>
      <c r="O204" s="37"/>
      <c r="P204" s="38" t="s">
        <v>1310</v>
      </c>
    </row>
    <row r="205" spans="1:16" ht="45" customHeight="1" x14ac:dyDescent="0.3">
      <c r="A205" s="80" t="e">
        <f>VLOOKUP(C205,'Stillingsbetegnelser RAR H'!$A$2:$D$30,4,FALSE)</f>
        <v>#N/A</v>
      </c>
      <c r="B205" s="81" t="str">
        <f>VLOOKUP(C205,'[8]Liste over stillingsbetegnelser'!$C$2:$E$53,2,FALSE)</f>
        <v>Pædagogisk, socialt og kirkeligt arbejde</v>
      </c>
      <c r="C205" s="81" t="s">
        <v>235</v>
      </c>
      <c r="D205" s="82" t="str">
        <f>VLOOKUP(C205,'[8]Liste over stillingsbetegnelser'!$C$2:$E$53,3,FALSE)</f>
        <v>Rådgivning, administrative opgaver, unge, myndighedsarbejde, samarbejde, ICS, DUBU digitalisering, sagsbehandling</v>
      </c>
      <c r="E205" s="82" t="s">
        <v>1290</v>
      </c>
      <c r="F205" s="81" t="s">
        <v>237</v>
      </c>
      <c r="G205" s="81" t="s">
        <v>1241</v>
      </c>
      <c r="H205" s="81">
        <v>8221</v>
      </c>
      <c r="I205" s="84"/>
      <c r="J205" s="81">
        <v>10</v>
      </c>
      <c r="K205" s="58" t="s">
        <v>1291</v>
      </c>
      <c r="L205" s="48"/>
      <c r="M205" s="52" t="s">
        <v>377</v>
      </c>
      <c r="N205" s="36" t="s">
        <v>17</v>
      </c>
      <c r="O205" s="37"/>
      <c r="P205" s="38" t="s">
        <v>1310</v>
      </c>
    </row>
    <row r="206" spans="1:16" ht="45" customHeight="1" x14ac:dyDescent="0.3">
      <c r="A206" s="80" t="e">
        <f>VLOOKUP(C206,'Stillingsbetegnelser RAR H'!$A$2:$D$30,4,FALSE)</f>
        <v>#N/A</v>
      </c>
      <c r="B206" s="81" t="str">
        <f>VLOOKUP(C206,'[8]Liste over stillingsbetegnelser'!$C$2:$E$53,2,FALSE)</f>
        <v>Vagt, sikkerhed og overvågning</v>
      </c>
      <c r="C206" s="81" t="s">
        <v>103</v>
      </c>
      <c r="D206" s="82" t="str">
        <f>VLOOKUP(C206,'[8]Liste over stillingsbetegnelser'!$C$2:$E$53,3,FALSE)</f>
        <v>højt serviceniveau. IT kundskab, vagtarbejde, konflikthåndtering, adgangskontrol, teknisk forståelse, observationer, ledelse af butik medarbejdere</v>
      </c>
      <c r="E206" s="82" t="s">
        <v>1290</v>
      </c>
      <c r="F206" s="81" t="s">
        <v>237</v>
      </c>
      <c r="G206" s="81" t="s">
        <v>1241</v>
      </c>
      <c r="H206" s="81">
        <v>8221</v>
      </c>
      <c r="I206" s="84"/>
      <c r="J206" s="81">
        <v>10</v>
      </c>
      <c r="K206" s="58" t="s">
        <v>1291</v>
      </c>
      <c r="L206" s="48"/>
      <c r="M206" s="52" t="s">
        <v>377</v>
      </c>
      <c r="N206" s="36" t="s">
        <v>17</v>
      </c>
      <c r="O206" s="37"/>
      <c r="P206" s="38" t="s">
        <v>1310</v>
      </c>
    </row>
    <row r="207" spans="1:16" ht="45" customHeight="1" x14ac:dyDescent="0.3">
      <c r="A207" s="80" t="e">
        <f>VLOOKUP(C207,'Stillingsbetegnelser RAR H'!$A$2:$D$30,4,FALSE)</f>
        <v>#N/A</v>
      </c>
      <c r="B207" s="81" t="str">
        <f>VLOOKUP(C207,'[8]Liste over stillingsbetegnelser'!$C$2:$E$53,2,FALSE)</f>
        <v>Bygge og anlæg</v>
      </c>
      <c r="C207" s="81" t="s">
        <v>1309</v>
      </c>
      <c r="D207" s="82" t="str">
        <f>VLOOKUP(C207,'[8]Liste over stillingsbetegnelser'!$C$2:$E$53,3,FALSE)</f>
        <v>højt serviceniveau, spæjderarbejde, serviceopgaver, renoveringsopgaver, nybyggeri, IT kundskab, kundeorienteret</v>
      </c>
      <c r="E207" s="85" t="s">
        <v>1275</v>
      </c>
      <c r="F207" s="81" t="s">
        <v>1276</v>
      </c>
      <c r="G207" s="81" t="s">
        <v>1241</v>
      </c>
      <c r="H207" s="84">
        <v>37851</v>
      </c>
      <c r="I207" s="81"/>
      <c r="J207" s="81">
        <v>5</v>
      </c>
      <c r="K207" s="58" t="s">
        <v>1277</v>
      </c>
      <c r="L207" s="48"/>
      <c r="M207" s="52" t="s">
        <v>377</v>
      </c>
      <c r="N207" s="36" t="s">
        <v>17</v>
      </c>
      <c r="O207" s="37"/>
      <c r="P207" s="38" t="s">
        <v>1310</v>
      </c>
    </row>
    <row r="208" spans="1:16" ht="45" customHeight="1" x14ac:dyDescent="0.3">
      <c r="A208" s="80" t="e">
        <f>VLOOKUP(C208,'Stillingsbetegnelser RAR H'!$A$2:$D$30,4,FALSE)</f>
        <v>#N/A</v>
      </c>
      <c r="B208" s="81" t="str">
        <f>VLOOKUP(C208,'[8]Liste over stillingsbetegnelser'!$C$2:$E$53,2,FALSE)</f>
        <v>Bygge og anlæg</v>
      </c>
      <c r="C208" s="81" t="s">
        <v>1309</v>
      </c>
      <c r="D208" s="82" t="str">
        <f>VLOOKUP(C208,'[8]Liste over stillingsbetegnelser'!$C$2:$E$53,3,FALSE)</f>
        <v>højt serviceniveau, spæjderarbejde, serviceopgaver, renoveringsopgaver, nybyggeri, IT kundskab, kundeorienteret</v>
      </c>
      <c r="E208" s="85" t="s">
        <v>1278</v>
      </c>
      <c r="F208" s="81" t="s">
        <v>1279</v>
      </c>
      <c r="G208" s="81" t="s">
        <v>1241</v>
      </c>
      <c r="H208" s="84">
        <v>37856</v>
      </c>
      <c r="I208" s="81"/>
      <c r="J208" s="81">
        <v>5</v>
      </c>
      <c r="K208" s="58" t="s">
        <v>1280</v>
      </c>
      <c r="L208" s="48"/>
      <c r="M208" s="52" t="s">
        <v>377</v>
      </c>
      <c r="N208" s="36" t="s">
        <v>17</v>
      </c>
      <c r="O208" s="37"/>
      <c r="P208" s="38" t="s">
        <v>1310</v>
      </c>
    </row>
    <row r="209" spans="1:16" ht="45" customHeight="1" x14ac:dyDescent="0.3">
      <c r="A209" s="80" t="e">
        <f>VLOOKUP(C209,'Stillingsbetegnelser RAR H'!$A$2:$D$30,4,FALSE)</f>
        <v>#N/A</v>
      </c>
      <c r="B209" s="81" t="str">
        <f>VLOOKUP(C209,'[8]Liste over stillingsbetegnelser'!$C$2:$E$53,2,FALSE)</f>
        <v>Bygge og anlæg</v>
      </c>
      <c r="C209" s="81" t="s">
        <v>353</v>
      </c>
      <c r="D209" s="82" t="str">
        <f>VLOOKUP(C209,'[8]Liste over stillingsbetegnelser'!$C$2:$E$53,3,FALSE)</f>
        <v>Flisearbejde, renovering, spjældarbejde, murerearbejde, nybyggeri, støbning, fugearbejde</v>
      </c>
      <c r="E209" s="82" t="s">
        <v>1265</v>
      </c>
      <c r="F209" s="81" t="s">
        <v>1299</v>
      </c>
      <c r="G209" s="81" t="s">
        <v>1241</v>
      </c>
      <c r="H209" s="81">
        <v>20510</v>
      </c>
      <c r="I209" s="81"/>
      <c r="J209" s="81">
        <v>5</v>
      </c>
      <c r="K209" s="58" t="s">
        <v>1300</v>
      </c>
      <c r="L209" s="48"/>
      <c r="M209" s="52" t="s">
        <v>377</v>
      </c>
      <c r="N209" s="36" t="s">
        <v>17</v>
      </c>
      <c r="O209" s="37"/>
      <c r="P209" s="38" t="s">
        <v>1310</v>
      </c>
    </row>
    <row r="210" spans="1:16" ht="45" customHeight="1" x14ac:dyDescent="0.3">
      <c r="A210" s="80" t="e">
        <f>VLOOKUP(C210,'Stillingsbetegnelser RAR H'!$A$2:$D$30,4,FALSE)</f>
        <v>#N/A</v>
      </c>
      <c r="B210" s="81" t="str">
        <f>VLOOKUP(C210,'[8]Liste over stillingsbetegnelser'!$C$2:$E$53,2,FALSE)</f>
        <v>Bygge og anlæg</v>
      </c>
      <c r="C210" s="81" t="s">
        <v>353</v>
      </c>
      <c r="D210" s="82" t="str">
        <f>VLOOKUP(C210,'[8]Liste over stillingsbetegnelser'!$C$2:$E$53,3,FALSE)</f>
        <v>Flisearbejde, renovering, spjældarbejde, murerearbejde, nybyggeri, støbning, fugearbejde</v>
      </c>
      <c r="E210" s="85" t="s">
        <v>1275</v>
      </c>
      <c r="F210" s="81" t="s">
        <v>1276</v>
      </c>
      <c r="G210" s="81" t="s">
        <v>1241</v>
      </c>
      <c r="H210" s="84">
        <v>37851</v>
      </c>
      <c r="I210" s="81"/>
      <c r="J210" s="81">
        <v>5</v>
      </c>
      <c r="K210" s="58" t="s">
        <v>1277</v>
      </c>
      <c r="L210" s="48"/>
      <c r="M210" s="52" t="s">
        <v>377</v>
      </c>
      <c r="N210" s="36" t="s">
        <v>17</v>
      </c>
      <c r="O210" s="37"/>
      <c r="P210" s="38" t="s">
        <v>1310</v>
      </c>
    </row>
    <row r="211" spans="1:16" ht="45" customHeight="1" x14ac:dyDescent="0.3">
      <c r="A211" s="80" t="e">
        <f>VLOOKUP(C211,'Stillingsbetegnelser RAR H'!$A$2:$D$30,4,FALSE)</f>
        <v>#N/A</v>
      </c>
      <c r="B211" s="81" t="str">
        <f>VLOOKUP(C211,'[8]Liste over stillingsbetegnelser'!$C$2:$E$53,2,FALSE)</f>
        <v>Bygge og anlæg</v>
      </c>
      <c r="C211" s="81" t="s">
        <v>353</v>
      </c>
      <c r="D211" s="82" t="str">
        <f>VLOOKUP(C211,'[8]Liste over stillingsbetegnelser'!$C$2:$E$53,3,FALSE)</f>
        <v>Flisearbejde, renovering, spjældarbejde, murerearbejde, nybyggeri, støbning, fugearbejde</v>
      </c>
      <c r="E211" s="85" t="s">
        <v>1278</v>
      </c>
      <c r="F211" s="81" t="s">
        <v>1279</v>
      </c>
      <c r="G211" s="81" t="s">
        <v>1241</v>
      </c>
      <c r="H211" s="84">
        <v>37856</v>
      </c>
      <c r="I211" s="81"/>
      <c r="J211" s="81">
        <v>5</v>
      </c>
      <c r="K211" s="58" t="s">
        <v>1280</v>
      </c>
      <c r="L211" s="48"/>
      <c r="M211" s="52" t="s">
        <v>377</v>
      </c>
      <c r="N211" s="36" t="s">
        <v>17</v>
      </c>
      <c r="O211" s="37"/>
      <c r="P211" s="38" t="s">
        <v>1310</v>
      </c>
    </row>
    <row r="212" spans="1:16" ht="45" customHeight="1" x14ac:dyDescent="0.3">
      <c r="A212" s="80" t="e">
        <f>VLOOKUP(C212,'Stillingsbetegnelser RAR H'!$A$2:$D$30,4,FALSE)</f>
        <v>#N/A</v>
      </c>
      <c r="B212" s="86" t="s">
        <v>102</v>
      </c>
      <c r="C212" s="86" t="s">
        <v>103</v>
      </c>
      <c r="D212" s="87" t="s">
        <v>104</v>
      </c>
      <c r="E212" s="86"/>
      <c r="F212" s="86" t="s">
        <v>1311</v>
      </c>
      <c r="G212" s="86" t="s">
        <v>1312</v>
      </c>
      <c r="H212" s="86">
        <v>49697</v>
      </c>
      <c r="I212" s="86">
        <v>30</v>
      </c>
      <c r="J212" s="86"/>
      <c r="K212" s="75" t="s">
        <v>107</v>
      </c>
      <c r="L212" s="48"/>
      <c r="M212" s="52" t="s">
        <v>1403</v>
      </c>
      <c r="N212" s="36" t="s">
        <v>17</v>
      </c>
      <c r="O212" s="37"/>
      <c r="P212" s="38"/>
    </row>
    <row r="213" spans="1:16" ht="45" customHeight="1" x14ac:dyDescent="0.3">
      <c r="A213" s="80" t="e">
        <f>VLOOKUP(C213,'Stillingsbetegnelser RAR H'!$A$2:$D$30,4,FALSE)</f>
        <v>#N/A</v>
      </c>
      <c r="B213" s="86"/>
      <c r="C213" s="86" t="s">
        <v>71</v>
      </c>
      <c r="D213" s="87"/>
      <c r="E213" s="86" t="s">
        <v>1313</v>
      </c>
      <c r="F213" s="86" t="s">
        <v>1314</v>
      </c>
      <c r="G213" s="86" t="s">
        <v>27</v>
      </c>
      <c r="H213" s="86">
        <v>49974</v>
      </c>
      <c r="I213" s="86">
        <v>2</v>
      </c>
      <c r="J213" s="86"/>
      <c r="K213" s="181"/>
      <c r="L213" s="48"/>
      <c r="M213" s="52" t="s">
        <v>1403</v>
      </c>
      <c r="N213" s="36" t="s">
        <v>17</v>
      </c>
      <c r="O213" s="37"/>
      <c r="P213" s="38"/>
    </row>
    <row r="214" spans="1:16" ht="45" customHeight="1" x14ac:dyDescent="0.3">
      <c r="A214" s="80" t="e">
        <f>VLOOKUP(C214,'Stillingsbetegnelser RAR H'!$A$2:$D$30,4,FALSE)</f>
        <v>#N/A</v>
      </c>
      <c r="B214" s="86"/>
      <c r="C214" s="86" t="s">
        <v>71</v>
      </c>
      <c r="D214" s="87"/>
      <c r="E214" s="86" t="s">
        <v>1313</v>
      </c>
      <c r="F214" s="86" t="s">
        <v>1315</v>
      </c>
      <c r="G214" s="86" t="s">
        <v>27</v>
      </c>
      <c r="H214" s="86">
        <v>49975</v>
      </c>
      <c r="I214" s="86">
        <v>2</v>
      </c>
      <c r="J214" s="86"/>
      <c r="K214" s="181"/>
      <c r="L214" s="48"/>
      <c r="M214" s="52" t="s">
        <v>1403</v>
      </c>
      <c r="N214" s="36" t="s">
        <v>17</v>
      </c>
      <c r="O214" s="37"/>
      <c r="P214" s="38"/>
    </row>
    <row r="215" spans="1:16" ht="45" customHeight="1" x14ac:dyDescent="0.3">
      <c r="A215" s="80" t="e">
        <f>VLOOKUP(C215,'Stillingsbetegnelser RAR H'!$A$2:$D$30,4,FALSE)</f>
        <v>#N/A</v>
      </c>
      <c r="B215" s="86"/>
      <c r="C215" s="86" t="s">
        <v>71</v>
      </c>
      <c r="D215" s="87"/>
      <c r="E215" s="86" t="s">
        <v>1313</v>
      </c>
      <c r="F215" s="86" t="s">
        <v>1316</v>
      </c>
      <c r="G215" s="86" t="s">
        <v>27</v>
      </c>
      <c r="H215" s="86">
        <v>48104</v>
      </c>
      <c r="I215" s="86">
        <v>2</v>
      </c>
      <c r="J215" s="86"/>
      <c r="K215" s="181"/>
      <c r="L215" s="48"/>
      <c r="M215" s="52" t="s">
        <v>1403</v>
      </c>
      <c r="N215" s="36" t="s">
        <v>17</v>
      </c>
      <c r="O215" s="37"/>
      <c r="P215" s="38"/>
    </row>
    <row r="216" spans="1:16" ht="45" customHeight="1" x14ac:dyDescent="0.3">
      <c r="A216" s="80" t="e">
        <f>VLOOKUP(C216,'Stillingsbetegnelser RAR H'!$A$2:$D$30,4,FALSE)</f>
        <v>#N/A</v>
      </c>
      <c r="B216" s="86"/>
      <c r="C216" s="86" t="s">
        <v>71</v>
      </c>
      <c r="D216" s="87"/>
      <c r="E216" s="86" t="s">
        <v>1313</v>
      </c>
      <c r="F216" s="86" t="s">
        <v>1317</v>
      </c>
      <c r="G216" s="86"/>
      <c r="H216" s="86">
        <v>47874</v>
      </c>
      <c r="I216" s="86">
        <v>1</v>
      </c>
      <c r="J216" s="86"/>
      <c r="K216" s="88"/>
      <c r="L216" s="48"/>
      <c r="M216" s="52" t="s">
        <v>1403</v>
      </c>
      <c r="N216" s="36" t="s">
        <v>17</v>
      </c>
      <c r="O216" s="37"/>
      <c r="P216" s="38"/>
    </row>
    <row r="217" spans="1:16" ht="45" customHeight="1" x14ac:dyDescent="0.3">
      <c r="A217" s="80" t="e">
        <f>VLOOKUP(C217,'Stillingsbetegnelser RAR H'!$A$2:$D$30,4,FALSE)</f>
        <v>#N/A</v>
      </c>
      <c r="B217" s="86"/>
      <c r="C217" s="86" t="s">
        <v>71</v>
      </c>
      <c r="D217" s="87"/>
      <c r="E217" s="86" t="s">
        <v>1313</v>
      </c>
      <c r="F217" s="86" t="s">
        <v>1318</v>
      </c>
      <c r="G217" s="86"/>
      <c r="H217" s="86">
        <v>49981</v>
      </c>
      <c r="I217" s="86">
        <v>3</v>
      </c>
      <c r="J217" s="86"/>
      <c r="K217" s="88"/>
      <c r="L217" s="48"/>
      <c r="M217" s="52" t="s">
        <v>1403</v>
      </c>
      <c r="N217" s="36" t="s">
        <v>17</v>
      </c>
      <c r="O217" s="37"/>
      <c r="P217" s="38"/>
    </row>
    <row r="218" spans="1:16" ht="45" customHeight="1" x14ac:dyDescent="0.3">
      <c r="A218" s="80" t="e">
        <f>VLOOKUP(C218,'Stillingsbetegnelser RAR H'!$A$2:$D$30,4,FALSE)</f>
        <v>#N/A</v>
      </c>
      <c r="B218" s="86"/>
      <c r="C218" s="86" t="s">
        <v>71</v>
      </c>
      <c r="D218" s="87"/>
      <c r="E218" s="86" t="s">
        <v>1313</v>
      </c>
      <c r="F218" s="86" t="s">
        <v>1318</v>
      </c>
      <c r="G218" s="86"/>
      <c r="H218" s="86">
        <v>48206</v>
      </c>
      <c r="I218" s="86">
        <v>3</v>
      </c>
      <c r="J218" s="86"/>
      <c r="K218" s="88"/>
      <c r="L218" s="48"/>
      <c r="M218" s="52" t="s">
        <v>1403</v>
      </c>
      <c r="N218" s="36" t="s">
        <v>17</v>
      </c>
      <c r="O218" s="37"/>
      <c r="P218" s="38"/>
    </row>
    <row r="219" spans="1:16" ht="45" customHeight="1" x14ac:dyDescent="0.3">
      <c r="A219" s="80" t="e">
        <f>VLOOKUP(C219,'Stillingsbetegnelser RAR H'!$A$2:$D$30,4,FALSE)</f>
        <v>#N/A</v>
      </c>
      <c r="B219" s="86" t="s">
        <v>70</v>
      </c>
      <c r="C219" s="86" t="s">
        <v>71</v>
      </c>
      <c r="D219" s="87" t="s">
        <v>72</v>
      </c>
      <c r="E219" s="89" t="s">
        <v>1319</v>
      </c>
      <c r="F219" s="86" t="s">
        <v>1320</v>
      </c>
      <c r="G219" s="86" t="s">
        <v>1312</v>
      </c>
      <c r="H219" s="87">
        <v>48653</v>
      </c>
      <c r="I219" s="86">
        <v>2</v>
      </c>
      <c r="J219" s="86"/>
      <c r="K219" s="75" t="s">
        <v>1321</v>
      </c>
      <c r="L219" s="48"/>
      <c r="M219" s="52" t="s">
        <v>1403</v>
      </c>
      <c r="N219" s="36" t="s">
        <v>17</v>
      </c>
      <c r="O219" s="37"/>
      <c r="P219" s="38"/>
    </row>
    <row r="220" spans="1:16" ht="45" customHeight="1" x14ac:dyDescent="0.3">
      <c r="A220" s="80" t="e">
        <f>VLOOKUP(C220,'Stillingsbetegnelser RAR H'!$A$2:$D$30,4,FALSE)</f>
        <v>#N/A</v>
      </c>
      <c r="B220" s="86"/>
      <c r="C220" s="86" t="s">
        <v>245</v>
      </c>
      <c r="D220" s="87"/>
      <c r="E220" s="89" t="s">
        <v>1322</v>
      </c>
      <c r="F220" s="86" t="s">
        <v>261</v>
      </c>
      <c r="G220" s="86" t="s">
        <v>27</v>
      </c>
      <c r="H220" s="87">
        <v>42834</v>
      </c>
      <c r="I220" s="86">
        <v>3</v>
      </c>
      <c r="J220" s="86"/>
      <c r="K220" s="181"/>
      <c r="L220" s="48"/>
      <c r="M220" s="52" t="s">
        <v>1403</v>
      </c>
      <c r="N220" s="36" t="s">
        <v>17</v>
      </c>
      <c r="O220" s="37"/>
      <c r="P220" s="38"/>
    </row>
    <row r="221" spans="1:16" ht="45" customHeight="1" x14ac:dyDescent="0.3">
      <c r="A221" s="80" t="e">
        <f>VLOOKUP(C221,'Stillingsbetegnelser RAR H'!$A$2:$D$30,4,FALSE)</f>
        <v>#N/A</v>
      </c>
      <c r="B221" s="86"/>
      <c r="C221" s="86" t="s">
        <v>245</v>
      </c>
      <c r="D221" s="87"/>
      <c r="E221" s="89"/>
      <c r="F221" s="86" t="s">
        <v>248</v>
      </c>
      <c r="G221" s="86" t="s">
        <v>27</v>
      </c>
      <c r="H221" s="87">
        <v>40607</v>
      </c>
      <c r="I221" s="86">
        <v>5</v>
      </c>
      <c r="J221" s="86"/>
      <c r="K221" s="181"/>
      <c r="L221" s="48"/>
      <c r="M221" s="52" t="s">
        <v>1403</v>
      </c>
      <c r="N221" s="36" t="s">
        <v>17</v>
      </c>
      <c r="O221" s="37"/>
      <c r="P221" s="38"/>
    </row>
    <row r="222" spans="1:16" ht="45" customHeight="1" x14ac:dyDescent="0.3">
      <c r="A222" s="80" t="e">
        <f>VLOOKUP(C222,'Stillingsbetegnelser RAR H'!$A$2:$D$30,4,FALSE)</f>
        <v>#N/A</v>
      </c>
      <c r="B222" s="86"/>
      <c r="C222" s="86" t="s">
        <v>245</v>
      </c>
      <c r="D222" s="87"/>
      <c r="E222" s="89"/>
      <c r="F222" s="86" t="s">
        <v>1323</v>
      </c>
      <c r="G222" s="86" t="s">
        <v>27</v>
      </c>
      <c r="H222" s="87">
        <v>42730</v>
      </c>
      <c r="I222" s="86">
        <v>0.4</v>
      </c>
      <c r="J222" s="86"/>
      <c r="K222" s="181"/>
      <c r="L222" s="48"/>
      <c r="M222" s="52" t="s">
        <v>1403</v>
      </c>
      <c r="N222" s="36" t="s">
        <v>17</v>
      </c>
      <c r="O222" s="37"/>
      <c r="P222" s="38"/>
    </row>
    <row r="223" spans="1:16" ht="45" customHeight="1" x14ac:dyDescent="0.3">
      <c r="A223" s="80" t="e">
        <f>VLOOKUP(C223,'Stillingsbetegnelser RAR H'!$A$2:$D$30,4,FALSE)</f>
        <v>#N/A</v>
      </c>
      <c r="B223" s="86"/>
      <c r="C223" s="86" t="s">
        <v>245</v>
      </c>
      <c r="D223" s="87"/>
      <c r="E223" s="89"/>
      <c r="F223" s="86" t="s">
        <v>284</v>
      </c>
      <c r="G223" s="86" t="s">
        <v>27</v>
      </c>
      <c r="H223" s="87">
        <v>42922</v>
      </c>
      <c r="I223" s="86">
        <v>1.5</v>
      </c>
      <c r="J223" s="86"/>
      <c r="K223" s="181"/>
      <c r="L223" s="48"/>
      <c r="M223" s="52" t="s">
        <v>1403</v>
      </c>
      <c r="N223" s="36" t="s">
        <v>17</v>
      </c>
      <c r="O223" s="37"/>
      <c r="P223" s="38"/>
    </row>
    <row r="224" spans="1:16" ht="45" customHeight="1" x14ac:dyDescent="0.3">
      <c r="A224" s="80" t="e">
        <f>VLOOKUP(C224,'Stillingsbetegnelser RAR H'!$A$2:$D$30,4,FALSE)</f>
        <v>#N/A</v>
      </c>
      <c r="B224" s="86"/>
      <c r="C224" s="86" t="s">
        <v>245</v>
      </c>
      <c r="D224" s="87"/>
      <c r="E224" s="89"/>
      <c r="F224" s="86" t="s">
        <v>1324</v>
      </c>
      <c r="G224" s="86" t="s">
        <v>27</v>
      </c>
      <c r="H224" s="87">
        <v>40934</v>
      </c>
      <c r="I224" s="86">
        <v>5</v>
      </c>
      <c r="J224" s="86"/>
      <c r="K224" s="181"/>
      <c r="L224" s="48"/>
      <c r="M224" s="52" t="s">
        <v>1403</v>
      </c>
      <c r="N224" s="36" t="s">
        <v>17</v>
      </c>
      <c r="O224" s="37"/>
      <c r="P224" s="38"/>
    </row>
    <row r="225" spans="1:16" ht="45" customHeight="1" x14ac:dyDescent="0.3">
      <c r="A225" s="80" t="e">
        <f>VLOOKUP(C225,'Stillingsbetegnelser RAR H'!$A$2:$D$30,4,FALSE)</f>
        <v>#N/A</v>
      </c>
      <c r="B225" s="86"/>
      <c r="C225" s="86" t="s">
        <v>245</v>
      </c>
      <c r="D225" s="87"/>
      <c r="E225" s="89"/>
      <c r="F225" s="86" t="s">
        <v>289</v>
      </c>
      <c r="G225" s="86" t="s">
        <v>27</v>
      </c>
      <c r="H225" s="87">
        <v>48096</v>
      </c>
      <c r="I225" s="86">
        <v>2</v>
      </c>
      <c r="J225" s="86"/>
      <c r="K225" s="181"/>
      <c r="L225" s="48"/>
      <c r="M225" s="52" t="s">
        <v>1403</v>
      </c>
      <c r="N225" s="36" t="s">
        <v>17</v>
      </c>
      <c r="O225" s="37"/>
      <c r="P225" s="38"/>
    </row>
    <row r="226" spans="1:16" ht="45" customHeight="1" x14ac:dyDescent="0.3">
      <c r="A226" s="80" t="e">
        <f>VLOOKUP(C226,'Stillingsbetegnelser RAR H'!$A$2:$D$30,4,FALSE)</f>
        <v>#N/A</v>
      </c>
      <c r="B226" s="86" t="s">
        <v>244</v>
      </c>
      <c r="C226" s="86" t="s">
        <v>245</v>
      </c>
      <c r="D226" s="87" t="s">
        <v>246</v>
      </c>
      <c r="E226" s="86"/>
      <c r="F226" s="86" t="s">
        <v>1325</v>
      </c>
      <c r="G226" s="86" t="s">
        <v>1312</v>
      </c>
      <c r="H226" s="87">
        <v>45602</v>
      </c>
      <c r="I226" s="86">
        <v>3</v>
      </c>
      <c r="J226" s="86"/>
      <c r="K226" s="75" t="s">
        <v>1326</v>
      </c>
      <c r="L226" s="48"/>
      <c r="M226" s="52" t="s">
        <v>1403</v>
      </c>
      <c r="N226" s="36" t="s">
        <v>17</v>
      </c>
      <c r="O226" s="37"/>
      <c r="P226" s="38"/>
    </row>
    <row r="227" spans="1:16" ht="45" customHeight="1" x14ac:dyDescent="0.3">
      <c r="A227" s="80" t="e">
        <f>VLOOKUP(C227,'Stillingsbetegnelser RAR H'!$A$2:$D$30,4,FALSE)</f>
        <v>#N/A</v>
      </c>
      <c r="B227" s="86"/>
      <c r="C227" s="86" t="s">
        <v>1149</v>
      </c>
      <c r="D227" s="87" t="s">
        <v>1327</v>
      </c>
      <c r="E227" s="86" t="s">
        <v>1328</v>
      </c>
      <c r="F227" s="86" t="s">
        <v>1329</v>
      </c>
      <c r="G227" s="86" t="s">
        <v>27</v>
      </c>
      <c r="H227" s="87">
        <v>45362</v>
      </c>
      <c r="I227" s="86">
        <v>5</v>
      </c>
      <c r="J227" s="86"/>
      <c r="K227" s="181"/>
      <c r="L227" s="48"/>
      <c r="M227" s="52" t="s">
        <v>1403</v>
      </c>
      <c r="N227" s="36" t="s">
        <v>17</v>
      </c>
      <c r="O227" s="47" t="s">
        <v>1404</v>
      </c>
      <c r="P227" s="38"/>
    </row>
    <row r="228" spans="1:16" ht="45" customHeight="1" x14ac:dyDescent="0.3">
      <c r="A228" s="80" t="e">
        <f>VLOOKUP(C228,'Stillingsbetegnelser RAR H'!$A$2:$D$30,4,FALSE)</f>
        <v>#N/A</v>
      </c>
      <c r="B228" s="86"/>
      <c r="C228" s="86" t="s">
        <v>1149</v>
      </c>
      <c r="D228" s="87"/>
      <c r="E228" s="86" t="s">
        <v>1328</v>
      </c>
      <c r="F228" s="86" t="s">
        <v>1330</v>
      </c>
      <c r="G228" s="86" t="s">
        <v>27</v>
      </c>
      <c r="H228" s="87">
        <v>47085</v>
      </c>
      <c r="I228" s="86">
        <v>2</v>
      </c>
      <c r="J228" s="86"/>
      <c r="K228" s="181"/>
      <c r="L228" s="48"/>
      <c r="M228" s="52" t="s">
        <v>1403</v>
      </c>
      <c r="N228" s="36" t="s">
        <v>17</v>
      </c>
      <c r="O228" s="37"/>
      <c r="P228" s="38"/>
    </row>
    <row r="229" spans="1:16" ht="45" customHeight="1" x14ac:dyDescent="0.3">
      <c r="A229" s="80" t="e">
        <f>VLOOKUP(C229,'Stillingsbetegnelser RAR H'!$A$2:$D$30,4,FALSE)</f>
        <v>#N/A</v>
      </c>
      <c r="B229" s="86"/>
      <c r="C229" s="86" t="s">
        <v>1149</v>
      </c>
      <c r="D229" s="87"/>
      <c r="E229" s="86" t="s">
        <v>1328</v>
      </c>
      <c r="F229" s="86" t="s">
        <v>1331</v>
      </c>
      <c r="G229" s="86" t="s">
        <v>27</v>
      </c>
      <c r="H229" s="87">
        <v>49284</v>
      </c>
      <c r="I229" s="86">
        <v>5</v>
      </c>
      <c r="J229" s="86"/>
      <c r="K229" s="181"/>
      <c r="L229" s="48"/>
      <c r="M229" s="52" t="s">
        <v>1403</v>
      </c>
      <c r="N229" s="36" t="s">
        <v>17</v>
      </c>
      <c r="O229" s="37"/>
      <c r="P229" s="38"/>
    </row>
    <row r="230" spans="1:16" ht="45" customHeight="1" x14ac:dyDescent="0.3">
      <c r="A230" s="80" t="e">
        <f>VLOOKUP(C230,'Stillingsbetegnelser RAR H'!$A$2:$D$30,4,FALSE)</f>
        <v>#N/A</v>
      </c>
      <c r="B230" s="86"/>
      <c r="C230" s="86" t="s">
        <v>1149</v>
      </c>
      <c r="D230" s="87"/>
      <c r="E230" s="86" t="s">
        <v>1328</v>
      </c>
      <c r="F230" s="86" t="s">
        <v>1332</v>
      </c>
      <c r="G230" s="86" t="s">
        <v>27</v>
      </c>
      <c r="H230" s="87">
        <v>49293</v>
      </c>
      <c r="I230" s="86">
        <v>3</v>
      </c>
      <c r="J230" s="86"/>
      <c r="K230" s="181"/>
      <c r="L230" s="48"/>
      <c r="M230" s="52" t="s">
        <v>1403</v>
      </c>
      <c r="N230" s="36" t="s">
        <v>17</v>
      </c>
      <c r="O230" s="37"/>
      <c r="P230" s="38"/>
    </row>
    <row r="231" spans="1:16" ht="45" customHeight="1" x14ac:dyDescent="0.3">
      <c r="A231" s="80" t="e">
        <f>VLOOKUP(C231,'Stillingsbetegnelser RAR H'!$A$2:$D$30,4,FALSE)</f>
        <v>#N/A</v>
      </c>
      <c r="B231" s="86"/>
      <c r="C231" s="86" t="s">
        <v>1149</v>
      </c>
      <c r="D231" s="87"/>
      <c r="E231" s="86" t="s">
        <v>1328</v>
      </c>
      <c r="F231" s="86" t="s">
        <v>1333</v>
      </c>
      <c r="G231" s="86" t="s">
        <v>27</v>
      </c>
      <c r="H231" s="87">
        <v>49323</v>
      </c>
      <c r="I231" s="86">
        <v>5</v>
      </c>
      <c r="J231" s="86"/>
      <c r="K231" s="181"/>
      <c r="L231" s="48"/>
      <c r="M231" s="52" t="s">
        <v>1403</v>
      </c>
      <c r="N231" s="36" t="s">
        <v>17</v>
      </c>
      <c r="O231" s="37"/>
      <c r="P231" s="38"/>
    </row>
    <row r="232" spans="1:16" ht="45" customHeight="1" x14ac:dyDescent="0.3">
      <c r="A232" s="80" t="e">
        <f>VLOOKUP(C232,'Stillingsbetegnelser RAR H'!$A$2:$D$30,4,FALSE)</f>
        <v>#N/A</v>
      </c>
      <c r="B232" s="86"/>
      <c r="C232" s="86" t="s">
        <v>1149</v>
      </c>
      <c r="D232" s="87"/>
      <c r="E232" s="86" t="s">
        <v>1328</v>
      </c>
      <c r="F232" s="86" t="s">
        <v>1334</v>
      </c>
      <c r="G232" s="86" t="s">
        <v>27</v>
      </c>
      <c r="H232" s="87">
        <v>49589</v>
      </c>
      <c r="I232" s="86">
        <v>1</v>
      </c>
      <c r="J232" s="86"/>
      <c r="K232" s="181"/>
      <c r="L232" s="48"/>
      <c r="M232" s="52" t="s">
        <v>1403</v>
      </c>
      <c r="N232" s="36" t="s">
        <v>17</v>
      </c>
      <c r="O232" s="37"/>
      <c r="P232" s="38"/>
    </row>
    <row r="233" spans="1:16" ht="45" customHeight="1" x14ac:dyDescent="0.3">
      <c r="A233" s="80" t="e">
        <f>VLOOKUP(C233,'Stillingsbetegnelser RAR H'!$A$2:$D$30,4,FALSE)</f>
        <v>#N/A</v>
      </c>
      <c r="B233" s="86"/>
      <c r="C233" s="86" t="s">
        <v>1149</v>
      </c>
      <c r="D233" s="87"/>
      <c r="E233" s="86" t="s">
        <v>1328</v>
      </c>
      <c r="F233" s="86" t="s">
        <v>1335</v>
      </c>
      <c r="G233" s="86" t="s">
        <v>27</v>
      </c>
      <c r="H233" s="87">
        <v>49086</v>
      </c>
      <c r="I233" s="86">
        <v>5</v>
      </c>
      <c r="J233" s="86"/>
      <c r="K233" s="181"/>
      <c r="L233" s="48"/>
      <c r="M233" s="52" t="s">
        <v>1403</v>
      </c>
      <c r="N233" s="36" t="s">
        <v>17</v>
      </c>
      <c r="O233" s="37"/>
      <c r="P233" s="38"/>
    </row>
    <row r="234" spans="1:16" ht="45" customHeight="1" x14ac:dyDescent="0.3">
      <c r="A234" s="80" t="e">
        <f>VLOOKUP(C234,'Stillingsbetegnelser RAR H'!$A$2:$D$30,4,FALSE)</f>
        <v>#N/A</v>
      </c>
      <c r="B234" s="86"/>
      <c r="C234" s="86" t="s">
        <v>1149</v>
      </c>
      <c r="D234" s="87"/>
      <c r="E234" s="86" t="s">
        <v>1328</v>
      </c>
      <c r="F234" s="86" t="s">
        <v>1336</v>
      </c>
      <c r="G234" s="86"/>
      <c r="H234" s="87">
        <v>43939</v>
      </c>
      <c r="I234" s="86">
        <v>2</v>
      </c>
      <c r="J234" s="86"/>
      <c r="K234" s="88"/>
      <c r="L234" s="48"/>
      <c r="M234" s="52" t="s">
        <v>1403</v>
      </c>
      <c r="N234" s="36" t="s">
        <v>17</v>
      </c>
      <c r="O234" s="37"/>
      <c r="P234" s="38"/>
    </row>
    <row r="235" spans="1:16" ht="45" customHeight="1" x14ac:dyDescent="0.3">
      <c r="A235" s="80" t="e">
        <f>VLOOKUP(C235,'Stillingsbetegnelser RAR H'!$A$2:$D$30,4,FALSE)</f>
        <v>#N/A</v>
      </c>
      <c r="B235" s="86" t="s">
        <v>759</v>
      </c>
      <c r="C235" s="86" t="s">
        <v>1149</v>
      </c>
      <c r="D235" s="87" t="s">
        <v>1337</v>
      </c>
      <c r="E235" s="86" t="s">
        <v>1328</v>
      </c>
      <c r="F235" s="86" t="s">
        <v>1338</v>
      </c>
      <c r="G235" s="86" t="s">
        <v>1312</v>
      </c>
      <c r="H235" s="87">
        <v>49554</v>
      </c>
      <c r="I235" s="86">
        <v>2</v>
      </c>
      <c r="J235" s="86"/>
      <c r="K235" s="75" t="s">
        <v>1339</v>
      </c>
      <c r="L235" s="48"/>
      <c r="M235" s="52" t="s">
        <v>1403</v>
      </c>
      <c r="N235" s="36" t="s">
        <v>17</v>
      </c>
      <c r="O235" s="37"/>
      <c r="P235" s="38"/>
    </row>
    <row r="236" spans="1:16" ht="45" customHeight="1" x14ac:dyDescent="0.3">
      <c r="A236" s="80" t="e">
        <f>VLOOKUP(C236,'Stillingsbetegnelser RAR H'!$A$2:$D$30,4,FALSE)</f>
        <v>#N/A</v>
      </c>
      <c r="B236" s="86"/>
      <c r="C236" s="86" t="s">
        <v>1309</v>
      </c>
      <c r="D236" s="87"/>
      <c r="E236" s="86" t="s">
        <v>1340</v>
      </c>
      <c r="F236" s="86" t="s">
        <v>1341</v>
      </c>
      <c r="G236" s="86" t="s">
        <v>27</v>
      </c>
      <c r="H236" s="87">
        <v>48892</v>
      </c>
      <c r="I236" s="86">
        <v>4</v>
      </c>
      <c r="J236" s="86"/>
      <c r="K236" s="181"/>
      <c r="L236" s="48"/>
      <c r="M236" s="52" t="s">
        <v>1403</v>
      </c>
      <c r="N236" s="36" t="s">
        <v>17</v>
      </c>
      <c r="O236" s="37"/>
      <c r="P236" s="38"/>
    </row>
    <row r="237" spans="1:16" ht="45" customHeight="1" x14ac:dyDescent="0.3">
      <c r="A237" s="80" t="e">
        <f>VLOOKUP(C237,'Stillingsbetegnelser RAR H'!$A$2:$D$30,4,FALSE)</f>
        <v>#N/A</v>
      </c>
      <c r="B237" s="86"/>
      <c r="C237" s="86" t="s">
        <v>1309</v>
      </c>
      <c r="D237" s="87"/>
      <c r="E237" s="86" t="s">
        <v>1340</v>
      </c>
      <c r="F237" s="86" t="s">
        <v>1342</v>
      </c>
      <c r="G237" s="86" t="s">
        <v>27</v>
      </c>
      <c r="H237" s="87">
        <v>47306</v>
      </c>
      <c r="I237" s="86">
        <v>2</v>
      </c>
      <c r="J237" s="86"/>
      <c r="K237" s="181"/>
      <c r="L237" s="48"/>
      <c r="M237" s="52" t="s">
        <v>1403</v>
      </c>
      <c r="N237" s="36" t="s">
        <v>17</v>
      </c>
      <c r="O237" s="37"/>
      <c r="P237" s="38"/>
    </row>
    <row r="238" spans="1:16" ht="45" customHeight="1" x14ac:dyDescent="0.3">
      <c r="A238" s="80" t="e">
        <f>VLOOKUP(C238,'Stillingsbetegnelser RAR H'!$A$2:$D$30,4,FALSE)</f>
        <v>#N/A</v>
      </c>
      <c r="B238" s="86"/>
      <c r="C238" s="86" t="s">
        <v>1309</v>
      </c>
      <c r="D238" s="87"/>
      <c r="E238" s="86" t="s">
        <v>1340</v>
      </c>
      <c r="F238" s="86" t="s">
        <v>1343</v>
      </c>
      <c r="G238" s="86" t="s">
        <v>27</v>
      </c>
      <c r="H238" s="87">
        <v>47139</v>
      </c>
      <c r="I238" s="86">
        <v>5</v>
      </c>
      <c r="J238" s="86"/>
      <c r="K238" s="181"/>
      <c r="L238" s="48"/>
      <c r="M238" s="52" t="s">
        <v>1403</v>
      </c>
      <c r="N238" s="36" t="s">
        <v>17</v>
      </c>
      <c r="O238" s="37"/>
      <c r="P238" s="38"/>
    </row>
    <row r="239" spans="1:16" ht="45" customHeight="1" x14ac:dyDescent="0.3">
      <c r="A239" s="80" t="e">
        <f>VLOOKUP(C239,'Stillingsbetegnelser RAR H'!$A$2:$D$30,4,FALSE)</f>
        <v>#N/A</v>
      </c>
      <c r="B239" s="86"/>
      <c r="C239" s="86" t="s">
        <v>1309</v>
      </c>
      <c r="D239" s="87"/>
      <c r="E239" s="86" t="s">
        <v>1340</v>
      </c>
      <c r="F239" s="86" t="s">
        <v>1344</v>
      </c>
      <c r="G239" s="86" t="s">
        <v>27</v>
      </c>
      <c r="H239" s="87">
        <v>47140</v>
      </c>
      <c r="I239" s="86">
        <v>2</v>
      </c>
      <c r="J239" s="86"/>
      <c r="K239" s="181"/>
      <c r="L239" s="48"/>
      <c r="M239" s="52" t="s">
        <v>1403</v>
      </c>
      <c r="N239" s="36" t="s">
        <v>17</v>
      </c>
      <c r="O239" s="37"/>
      <c r="P239" s="38"/>
    </row>
    <row r="240" spans="1:16" ht="45" customHeight="1" x14ac:dyDescent="0.3">
      <c r="A240" s="80" t="e">
        <f>VLOOKUP(C240,'Stillingsbetegnelser RAR H'!$A$2:$D$30,4,FALSE)</f>
        <v>#N/A</v>
      </c>
      <c r="B240" s="86" t="s">
        <v>22</v>
      </c>
      <c r="C240" s="86" t="s">
        <v>1309</v>
      </c>
      <c r="D240" s="87" t="s">
        <v>1345</v>
      </c>
      <c r="E240" s="86" t="s">
        <v>1340</v>
      </c>
      <c r="F240" s="86" t="s">
        <v>1346</v>
      </c>
      <c r="G240" s="86" t="s">
        <v>1312</v>
      </c>
      <c r="H240" s="87">
        <v>40855</v>
      </c>
      <c r="I240" s="86">
        <v>3</v>
      </c>
      <c r="J240" s="86"/>
      <c r="K240" s="75" t="s">
        <v>1347</v>
      </c>
      <c r="L240" s="48"/>
      <c r="M240" s="52" t="s">
        <v>1403</v>
      </c>
      <c r="N240" s="36" t="s">
        <v>17</v>
      </c>
      <c r="O240" s="37"/>
      <c r="P240" s="38"/>
    </row>
    <row r="241" spans="1:16" ht="45" customHeight="1" x14ac:dyDescent="0.3">
      <c r="A241" s="80" t="e">
        <f>VLOOKUP(C241,'Stillingsbetegnelser RAR H'!$A$2:$D$30,4,FALSE)</f>
        <v>#N/A</v>
      </c>
      <c r="B241" s="86"/>
      <c r="C241" s="86" t="s">
        <v>71</v>
      </c>
      <c r="D241" s="87"/>
      <c r="E241" s="86" t="s">
        <v>1348</v>
      </c>
      <c r="F241" s="86" t="s">
        <v>1349</v>
      </c>
      <c r="G241" s="86" t="s">
        <v>1172</v>
      </c>
      <c r="H241" s="87">
        <v>40531</v>
      </c>
      <c r="I241" s="86">
        <v>30</v>
      </c>
      <c r="J241" s="86"/>
      <c r="K241" s="181"/>
      <c r="L241" s="48"/>
      <c r="M241" s="52" t="s">
        <v>1403</v>
      </c>
      <c r="N241" s="36" t="s">
        <v>17</v>
      </c>
      <c r="O241" s="37"/>
      <c r="P241" s="38"/>
    </row>
    <row r="242" spans="1:16" ht="45" customHeight="1" x14ac:dyDescent="0.3">
      <c r="A242" s="80" t="e">
        <f>VLOOKUP(C242,'Stillingsbetegnelser RAR H'!$A$2:$D$30,4,FALSE)</f>
        <v>#N/A</v>
      </c>
      <c r="B242" s="86"/>
      <c r="C242" s="86" t="s">
        <v>71</v>
      </c>
      <c r="D242" s="87"/>
      <c r="E242" s="86" t="s">
        <v>1348</v>
      </c>
      <c r="F242" s="86" t="s">
        <v>1350</v>
      </c>
      <c r="G242" s="86" t="s">
        <v>27</v>
      </c>
      <c r="H242" s="87">
        <v>48900</v>
      </c>
      <c r="I242" s="86">
        <v>2</v>
      </c>
      <c r="J242" s="86"/>
      <c r="K242" s="181"/>
      <c r="L242" s="48"/>
      <c r="M242" s="52" t="s">
        <v>1403</v>
      </c>
      <c r="N242" s="36" t="s">
        <v>17</v>
      </c>
      <c r="O242" s="37"/>
      <c r="P242" s="38"/>
    </row>
    <row r="243" spans="1:16" ht="45" customHeight="1" x14ac:dyDescent="0.3">
      <c r="A243" s="80" t="e">
        <f>VLOOKUP(C243,'Stillingsbetegnelser RAR H'!$A$2:$D$30,4,FALSE)</f>
        <v>#N/A</v>
      </c>
      <c r="B243" s="86" t="s">
        <v>70</v>
      </c>
      <c r="C243" s="86" t="s">
        <v>71</v>
      </c>
      <c r="D243" s="87" t="s">
        <v>72</v>
      </c>
      <c r="E243" s="86" t="s">
        <v>1348</v>
      </c>
      <c r="F243" s="86" t="s">
        <v>1351</v>
      </c>
      <c r="G243" s="86" t="s">
        <v>1312</v>
      </c>
      <c r="H243" s="86">
        <v>45288</v>
      </c>
      <c r="I243" s="86">
        <v>3</v>
      </c>
      <c r="J243" s="86"/>
      <c r="K243" s="75" t="s">
        <v>1352</v>
      </c>
      <c r="L243" s="48"/>
      <c r="M243" s="52" t="s">
        <v>1403</v>
      </c>
      <c r="N243" s="36" t="s">
        <v>17</v>
      </c>
      <c r="O243" s="37"/>
      <c r="P243" s="38"/>
    </row>
    <row r="244" spans="1:16" ht="45" customHeight="1" x14ac:dyDescent="0.3">
      <c r="A244" s="80" t="e">
        <f>VLOOKUP(C244,'Stillingsbetegnelser RAR H'!$A$2:$D$30,4,FALSE)</f>
        <v>#N/A</v>
      </c>
      <c r="B244" s="86"/>
      <c r="C244" s="86" t="s">
        <v>42</v>
      </c>
      <c r="D244" s="87"/>
      <c r="E244" s="86" t="s">
        <v>1353</v>
      </c>
      <c r="F244" s="86" t="s">
        <v>1354</v>
      </c>
      <c r="G244" s="86" t="s">
        <v>27</v>
      </c>
      <c r="H244" s="86">
        <v>45818</v>
      </c>
      <c r="I244" s="86">
        <v>3</v>
      </c>
      <c r="J244" s="86"/>
      <c r="K244" s="181"/>
      <c r="L244" s="48"/>
      <c r="M244" s="52" t="s">
        <v>1403</v>
      </c>
      <c r="N244" s="36" t="s">
        <v>17</v>
      </c>
      <c r="O244" s="37"/>
      <c r="P244" s="38"/>
    </row>
    <row r="245" spans="1:16" ht="45" customHeight="1" x14ac:dyDescent="0.3">
      <c r="A245" s="80" t="e">
        <f>VLOOKUP(C245,'Stillingsbetegnelser RAR H'!$A$2:$D$30,4,FALSE)</f>
        <v>#N/A</v>
      </c>
      <c r="B245" s="86"/>
      <c r="C245" s="86" t="s">
        <v>42</v>
      </c>
      <c r="D245" s="87"/>
      <c r="E245" s="86" t="s">
        <v>1353</v>
      </c>
      <c r="F245" s="86" t="s">
        <v>1355</v>
      </c>
      <c r="G245" s="86" t="s">
        <v>27</v>
      </c>
      <c r="H245" s="86">
        <v>48460</v>
      </c>
      <c r="I245" s="86">
        <v>3</v>
      </c>
      <c r="J245" s="86"/>
      <c r="K245" s="181"/>
      <c r="L245" s="48"/>
      <c r="M245" s="52" t="s">
        <v>1403</v>
      </c>
      <c r="N245" s="36" t="s">
        <v>17</v>
      </c>
      <c r="O245" s="37"/>
      <c r="P245" s="38"/>
    </row>
    <row r="246" spans="1:16" ht="45" customHeight="1" x14ac:dyDescent="0.3">
      <c r="A246" s="80" t="e">
        <f>VLOOKUP(C246,'Stillingsbetegnelser RAR H'!$A$2:$D$30,4,FALSE)</f>
        <v>#N/A</v>
      </c>
      <c r="B246" s="86"/>
      <c r="C246" s="86" t="s">
        <v>42</v>
      </c>
      <c r="D246" s="87"/>
      <c r="E246" s="86" t="s">
        <v>1353</v>
      </c>
      <c r="F246" s="86" t="s">
        <v>1356</v>
      </c>
      <c r="G246" s="86" t="s">
        <v>27</v>
      </c>
      <c r="H246" s="86">
        <v>48837</v>
      </c>
      <c r="I246" s="86">
        <v>3</v>
      </c>
      <c r="J246" s="86"/>
      <c r="K246" s="181"/>
      <c r="L246" s="48"/>
      <c r="M246" s="52" t="s">
        <v>1403</v>
      </c>
      <c r="N246" s="36" t="s">
        <v>17</v>
      </c>
      <c r="O246" s="37"/>
      <c r="P246" s="38"/>
    </row>
    <row r="247" spans="1:16" ht="45" customHeight="1" x14ac:dyDescent="0.3">
      <c r="A247" s="80" t="e">
        <f>VLOOKUP(C247,'Stillingsbetegnelser RAR H'!$A$2:$D$30,4,FALSE)</f>
        <v>#N/A</v>
      </c>
      <c r="B247" s="86"/>
      <c r="C247" s="86" t="s">
        <v>42</v>
      </c>
      <c r="D247" s="87"/>
      <c r="E247" s="86" t="s">
        <v>1353</v>
      </c>
      <c r="F247" s="86" t="s">
        <v>1357</v>
      </c>
      <c r="G247" s="86" t="s">
        <v>27</v>
      </c>
      <c r="H247" s="86">
        <v>47482</v>
      </c>
      <c r="I247" s="86">
        <v>3</v>
      </c>
      <c r="J247" s="86"/>
      <c r="K247" s="181"/>
      <c r="L247" s="48"/>
      <c r="M247" s="52" t="s">
        <v>1403</v>
      </c>
      <c r="N247" s="36" t="s">
        <v>17</v>
      </c>
      <c r="O247" s="37"/>
      <c r="P247" s="38"/>
    </row>
    <row r="248" spans="1:16" ht="45" customHeight="1" x14ac:dyDescent="0.3">
      <c r="A248" s="80" t="e">
        <f>VLOOKUP(C248,'Stillingsbetegnelser RAR H'!$A$2:$D$30,4,FALSE)</f>
        <v>#N/A</v>
      </c>
      <c r="B248" s="86"/>
      <c r="C248" s="86" t="s">
        <v>42</v>
      </c>
      <c r="D248" s="87"/>
      <c r="E248" s="86" t="s">
        <v>1353</v>
      </c>
      <c r="F248" s="86" t="s">
        <v>1358</v>
      </c>
      <c r="G248" s="86" t="s">
        <v>27</v>
      </c>
      <c r="H248" s="86">
        <v>48826</v>
      </c>
      <c r="I248" s="86">
        <v>2</v>
      </c>
      <c r="J248" s="86"/>
      <c r="K248" s="181"/>
      <c r="L248" s="48"/>
      <c r="M248" s="52" t="s">
        <v>1403</v>
      </c>
      <c r="N248" s="36" t="s">
        <v>17</v>
      </c>
      <c r="O248" s="37"/>
      <c r="P248" s="38"/>
    </row>
    <row r="249" spans="1:16" ht="45" customHeight="1" x14ac:dyDescent="0.3">
      <c r="A249" s="80" t="e">
        <f>VLOOKUP(C249,'Stillingsbetegnelser RAR H'!$A$2:$D$30,4,FALSE)</f>
        <v>#N/A</v>
      </c>
      <c r="B249" s="86"/>
      <c r="C249" s="86" t="s">
        <v>42</v>
      </c>
      <c r="D249" s="87"/>
      <c r="E249" s="86" t="s">
        <v>1353</v>
      </c>
      <c r="F249" s="86" t="s">
        <v>1359</v>
      </c>
      <c r="G249" s="86" t="s">
        <v>27</v>
      </c>
      <c r="H249" s="86">
        <v>45680</v>
      </c>
      <c r="I249" s="86">
        <v>3</v>
      </c>
      <c r="J249" s="86"/>
      <c r="K249" s="181"/>
      <c r="L249" s="48"/>
      <c r="M249" s="52" t="s">
        <v>1403</v>
      </c>
      <c r="N249" s="36" t="s">
        <v>17</v>
      </c>
      <c r="O249" s="37"/>
      <c r="P249" s="38"/>
    </row>
    <row r="250" spans="1:16" ht="45" customHeight="1" x14ac:dyDescent="0.3">
      <c r="A250" s="80" t="e">
        <f>VLOOKUP(C250,'Stillingsbetegnelser RAR H'!$A$2:$D$30,4,FALSE)</f>
        <v>#N/A</v>
      </c>
      <c r="B250" s="86" t="s">
        <v>41</v>
      </c>
      <c r="C250" s="86" t="s">
        <v>42</v>
      </c>
      <c r="D250" s="87" t="s">
        <v>43</v>
      </c>
      <c r="E250" s="86" t="s">
        <v>1353</v>
      </c>
      <c r="F250" s="86" t="s">
        <v>1360</v>
      </c>
      <c r="G250" s="86" t="s">
        <v>1312</v>
      </c>
      <c r="H250" s="87">
        <v>47398</v>
      </c>
      <c r="I250" s="86">
        <v>2</v>
      </c>
      <c r="J250" s="86"/>
      <c r="K250" s="75" t="s">
        <v>1361</v>
      </c>
      <c r="L250" s="48"/>
      <c r="M250" s="52" t="s">
        <v>1403</v>
      </c>
      <c r="N250" s="36" t="s">
        <v>17</v>
      </c>
      <c r="O250" s="37"/>
      <c r="P250" s="38"/>
    </row>
    <row r="251" spans="1:16" ht="45" customHeight="1" x14ac:dyDescent="0.3">
      <c r="A251" s="80" t="e">
        <f>VLOOKUP(C251,'Stillingsbetegnelser RAR H'!$A$2:$D$30,4,FALSE)</f>
        <v>#N/A</v>
      </c>
      <c r="B251" s="86" t="s">
        <v>480</v>
      </c>
      <c r="C251" s="86" t="s">
        <v>327</v>
      </c>
      <c r="D251" s="87" t="s">
        <v>1362</v>
      </c>
      <c r="E251" s="86"/>
      <c r="F251" s="86" t="s">
        <v>327</v>
      </c>
      <c r="G251" s="86" t="s">
        <v>438</v>
      </c>
      <c r="H251" s="87" t="s">
        <v>1363</v>
      </c>
      <c r="I251" s="86"/>
      <c r="J251" s="86"/>
      <c r="K251" s="51" t="s">
        <v>1364</v>
      </c>
      <c r="L251" s="48"/>
      <c r="M251" s="52" t="s">
        <v>1403</v>
      </c>
      <c r="N251" s="36" t="s">
        <v>17</v>
      </c>
      <c r="O251" s="37"/>
      <c r="P251" s="38"/>
    </row>
    <row r="252" spans="1:16" ht="45" customHeight="1" x14ac:dyDescent="0.3">
      <c r="A252" s="80" t="e">
        <f>VLOOKUP(C252,'Stillingsbetegnelser RAR H'!$A$2:$D$30,4,FALSE)</f>
        <v>#N/A</v>
      </c>
      <c r="B252" s="86"/>
      <c r="C252" s="86" t="s">
        <v>42</v>
      </c>
      <c r="D252" s="87"/>
      <c r="E252" s="86" t="s">
        <v>1365</v>
      </c>
      <c r="F252" s="86" t="s">
        <v>1366</v>
      </c>
      <c r="G252" s="86" t="s">
        <v>27</v>
      </c>
      <c r="H252" s="87">
        <v>48049</v>
      </c>
      <c r="I252" s="86">
        <v>2</v>
      </c>
      <c r="J252" s="86"/>
      <c r="K252" s="181"/>
      <c r="L252" s="48"/>
      <c r="M252" s="52" t="s">
        <v>1403</v>
      </c>
      <c r="N252" s="36" t="s">
        <v>17</v>
      </c>
      <c r="O252" s="37"/>
      <c r="P252" s="38"/>
    </row>
    <row r="253" spans="1:16" ht="45" customHeight="1" x14ac:dyDescent="0.3">
      <c r="A253" s="80" t="e">
        <f>VLOOKUP(C253,'Stillingsbetegnelser RAR H'!$A$2:$D$30,4,FALSE)</f>
        <v>#N/A</v>
      </c>
      <c r="B253" s="86"/>
      <c r="C253" s="86" t="s">
        <v>42</v>
      </c>
      <c r="D253" s="87"/>
      <c r="E253" s="86" t="s">
        <v>1365</v>
      </c>
      <c r="F253" s="86" t="s">
        <v>1367</v>
      </c>
      <c r="G253" s="86" t="s">
        <v>27</v>
      </c>
      <c r="H253" s="87">
        <v>48813</v>
      </c>
      <c r="I253" s="86">
        <v>3</v>
      </c>
      <c r="J253" s="86"/>
      <c r="K253" s="181"/>
      <c r="L253" s="48"/>
      <c r="M253" s="52" t="s">
        <v>1403</v>
      </c>
      <c r="N253" s="36" t="s">
        <v>17</v>
      </c>
      <c r="O253" s="37"/>
      <c r="P253" s="38"/>
    </row>
    <row r="254" spans="1:16" ht="45" customHeight="1" x14ac:dyDescent="0.3">
      <c r="A254" s="80" t="e">
        <f>VLOOKUP(C254,'Stillingsbetegnelser RAR H'!$A$2:$D$30,4,FALSE)</f>
        <v>#N/A</v>
      </c>
      <c r="B254" s="86"/>
      <c r="C254" s="86" t="s">
        <v>42</v>
      </c>
      <c r="D254" s="87"/>
      <c r="E254" s="86" t="s">
        <v>1365</v>
      </c>
      <c r="F254" s="86" t="s">
        <v>1368</v>
      </c>
      <c r="G254" s="86" t="s">
        <v>27</v>
      </c>
      <c r="H254" s="87">
        <v>48843</v>
      </c>
      <c r="I254" s="86">
        <v>2</v>
      </c>
      <c r="J254" s="86"/>
      <c r="K254" s="181"/>
      <c r="L254" s="48"/>
      <c r="M254" s="52" t="s">
        <v>1403</v>
      </c>
      <c r="N254" s="36" t="s">
        <v>17</v>
      </c>
      <c r="O254" s="37"/>
      <c r="P254" s="38"/>
    </row>
    <row r="255" spans="1:16" ht="45" customHeight="1" x14ac:dyDescent="0.3">
      <c r="A255" s="80" t="e">
        <f>VLOOKUP(C255,'Stillingsbetegnelser RAR H'!$A$2:$D$30,4,FALSE)</f>
        <v>#N/A</v>
      </c>
      <c r="B255" s="86"/>
      <c r="C255" s="86" t="s">
        <v>42</v>
      </c>
      <c r="D255" s="87"/>
      <c r="E255" s="86" t="s">
        <v>1365</v>
      </c>
      <c r="F255" s="86" t="s">
        <v>1369</v>
      </c>
      <c r="G255" s="86" t="s">
        <v>27</v>
      </c>
      <c r="H255" s="87">
        <v>49852</v>
      </c>
      <c r="I255" s="86">
        <v>2</v>
      </c>
      <c r="J255" s="86"/>
      <c r="K255" s="181"/>
      <c r="L255" s="48"/>
      <c r="M255" s="52" t="s">
        <v>1403</v>
      </c>
      <c r="N255" s="36" t="s">
        <v>17</v>
      </c>
      <c r="O255" s="37"/>
      <c r="P255" s="38"/>
    </row>
    <row r="256" spans="1:16" ht="45" customHeight="1" x14ac:dyDescent="0.3">
      <c r="A256" s="80" t="e">
        <f>VLOOKUP(C256,'Stillingsbetegnelser RAR H'!$A$2:$D$30,4,FALSE)</f>
        <v>#N/A</v>
      </c>
      <c r="B256" s="86"/>
      <c r="C256" s="86" t="s">
        <v>42</v>
      </c>
      <c r="D256" s="87"/>
      <c r="E256" s="86" t="s">
        <v>1365</v>
      </c>
      <c r="F256" s="86" t="s">
        <v>1370</v>
      </c>
      <c r="G256" s="86" t="s">
        <v>27</v>
      </c>
      <c r="H256" s="87">
        <v>49347</v>
      </c>
      <c r="I256" s="86">
        <v>10</v>
      </c>
      <c r="J256" s="86"/>
      <c r="K256" s="181"/>
      <c r="L256" s="48"/>
      <c r="M256" s="52" t="s">
        <v>1403</v>
      </c>
      <c r="N256" s="36" t="s">
        <v>17</v>
      </c>
      <c r="O256" s="37"/>
      <c r="P256" s="38"/>
    </row>
    <row r="257" spans="1:16" ht="45" customHeight="1" x14ac:dyDescent="0.3">
      <c r="A257" s="80" t="e">
        <f>VLOOKUP(C257,'Stillingsbetegnelser RAR H'!$A$2:$D$30,4,FALSE)</f>
        <v>#N/A</v>
      </c>
      <c r="B257" s="86" t="s">
        <v>41</v>
      </c>
      <c r="C257" s="86" t="s">
        <v>42</v>
      </c>
      <c r="D257" s="87" t="s">
        <v>43</v>
      </c>
      <c r="E257" s="86" t="s">
        <v>1365</v>
      </c>
      <c r="F257" s="86" t="s">
        <v>1329</v>
      </c>
      <c r="G257" s="86" t="s">
        <v>1312</v>
      </c>
      <c r="H257" s="87">
        <v>45362</v>
      </c>
      <c r="I257" s="86">
        <v>5</v>
      </c>
      <c r="J257" s="86"/>
      <c r="K257" s="75" t="s">
        <v>1371</v>
      </c>
      <c r="L257" s="48"/>
      <c r="M257" s="52" t="s">
        <v>1403</v>
      </c>
      <c r="N257" s="36" t="s">
        <v>17</v>
      </c>
      <c r="O257" s="47" t="s">
        <v>1404</v>
      </c>
      <c r="P257" s="38"/>
    </row>
    <row r="258" spans="1:16" ht="45" customHeight="1" x14ac:dyDescent="0.3">
      <c r="A258" s="80" t="e">
        <f>VLOOKUP(C258,'Stillingsbetegnelser RAR H'!$A$2:$D$30,4,FALSE)</f>
        <v>#N/A</v>
      </c>
      <c r="B258" s="86"/>
      <c r="C258" s="86" t="s">
        <v>481</v>
      </c>
      <c r="D258" s="87"/>
      <c r="E258" s="86" t="s">
        <v>1372</v>
      </c>
      <c r="F258" s="86" t="s">
        <v>1373</v>
      </c>
      <c r="G258" s="86" t="s">
        <v>27</v>
      </c>
      <c r="H258" s="87">
        <v>49367</v>
      </c>
      <c r="I258" s="86">
        <v>2</v>
      </c>
      <c r="J258" s="86"/>
      <c r="K258" s="181"/>
      <c r="L258" s="48"/>
      <c r="M258" s="52" t="s">
        <v>1403</v>
      </c>
      <c r="N258" s="36" t="s">
        <v>17</v>
      </c>
      <c r="O258" s="37"/>
      <c r="P258" s="38"/>
    </row>
    <row r="259" spans="1:16" ht="45" customHeight="1" x14ac:dyDescent="0.3">
      <c r="A259" s="80" t="e">
        <f>VLOOKUP(C259,'Stillingsbetegnelser RAR H'!$A$2:$D$30,4,FALSE)</f>
        <v>#N/A</v>
      </c>
      <c r="B259" s="86"/>
      <c r="C259" s="86" t="s">
        <v>481</v>
      </c>
      <c r="D259" s="87"/>
      <c r="E259" s="86" t="s">
        <v>1372</v>
      </c>
      <c r="F259" s="86" t="s">
        <v>1374</v>
      </c>
      <c r="G259" s="86" t="s">
        <v>27</v>
      </c>
      <c r="H259" s="87">
        <v>45571</v>
      </c>
      <c r="I259" s="86"/>
      <c r="J259" s="86"/>
      <c r="K259" s="181"/>
      <c r="L259" s="48"/>
      <c r="M259" s="52" t="s">
        <v>1403</v>
      </c>
      <c r="N259" s="36" t="s">
        <v>17</v>
      </c>
      <c r="O259" s="37"/>
      <c r="P259" s="38"/>
    </row>
    <row r="260" spans="1:16" ht="45" customHeight="1" x14ac:dyDescent="0.3">
      <c r="A260" s="80" t="e">
        <f>VLOOKUP(C260,'Stillingsbetegnelser RAR H'!$A$2:$D$30,4,FALSE)</f>
        <v>#N/A</v>
      </c>
      <c r="B260" s="86"/>
      <c r="C260" s="86" t="s">
        <v>481</v>
      </c>
      <c r="D260" s="87"/>
      <c r="E260" s="86" t="s">
        <v>1372</v>
      </c>
      <c r="F260" s="86" t="s">
        <v>1375</v>
      </c>
      <c r="G260" s="86" t="s">
        <v>27</v>
      </c>
      <c r="H260" s="87">
        <v>49349</v>
      </c>
      <c r="I260" s="86">
        <v>1</v>
      </c>
      <c r="J260" s="86"/>
      <c r="K260" s="181"/>
      <c r="L260" s="48"/>
      <c r="M260" s="52" t="s">
        <v>1403</v>
      </c>
      <c r="N260" s="36" t="s">
        <v>17</v>
      </c>
      <c r="O260" s="37"/>
      <c r="P260" s="38"/>
    </row>
    <row r="261" spans="1:16" ht="45" customHeight="1" x14ac:dyDescent="0.3">
      <c r="A261" s="80" t="e">
        <f>VLOOKUP(C261,'Stillingsbetegnelser RAR H'!$A$2:$D$30,4,FALSE)</f>
        <v>#N/A</v>
      </c>
      <c r="B261" s="86"/>
      <c r="C261" s="86" t="s">
        <v>481</v>
      </c>
      <c r="D261" s="87"/>
      <c r="E261" s="86" t="s">
        <v>1372</v>
      </c>
      <c r="F261" s="86" t="s">
        <v>1376</v>
      </c>
      <c r="G261" s="86" t="s">
        <v>27</v>
      </c>
      <c r="H261" s="87">
        <v>49350</v>
      </c>
      <c r="I261" s="86">
        <v>3</v>
      </c>
      <c r="J261" s="86"/>
      <c r="K261" s="181"/>
      <c r="L261" s="48"/>
      <c r="M261" s="52" t="s">
        <v>1403</v>
      </c>
      <c r="N261" s="36" t="s">
        <v>17</v>
      </c>
      <c r="O261" s="37"/>
      <c r="P261" s="38"/>
    </row>
    <row r="262" spans="1:16" ht="45" customHeight="1" x14ac:dyDescent="0.3">
      <c r="A262" s="80" t="e">
        <f>VLOOKUP(C262,'Stillingsbetegnelser RAR H'!$A$2:$D$30,4,FALSE)</f>
        <v>#N/A</v>
      </c>
      <c r="B262" s="86"/>
      <c r="C262" s="86" t="s">
        <v>481</v>
      </c>
      <c r="D262" s="87"/>
      <c r="E262" s="86" t="s">
        <v>1372</v>
      </c>
      <c r="F262" s="86" t="s">
        <v>1377</v>
      </c>
      <c r="G262" s="86" t="s">
        <v>27</v>
      </c>
      <c r="H262" s="87">
        <v>49352</v>
      </c>
      <c r="I262" s="86">
        <v>4</v>
      </c>
      <c r="J262" s="86"/>
      <c r="K262" s="181"/>
      <c r="L262" s="48"/>
      <c r="M262" s="52" t="s">
        <v>1403</v>
      </c>
      <c r="N262" s="36" t="s">
        <v>17</v>
      </c>
      <c r="O262" s="37"/>
      <c r="P262" s="38"/>
    </row>
    <row r="263" spans="1:16" ht="45" customHeight="1" x14ac:dyDescent="0.3">
      <c r="A263" s="80" t="e">
        <f>VLOOKUP(C263,'Stillingsbetegnelser RAR H'!$A$2:$D$30,4,FALSE)</f>
        <v>#N/A</v>
      </c>
      <c r="B263" s="86"/>
      <c r="C263" s="86" t="s">
        <v>481</v>
      </c>
      <c r="D263" s="87"/>
      <c r="E263" s="86" t="s">
        <v>1372</v>
      </c>
      <c r="F263" s="86" t="s">
        <v>1378</v>
      </c>
      <c r="G263" s="86" t="s">
        <v>27</v>
      </c>
      <c r="H263" s="87">
        <v>49368</v>
      </c>
      <c r="I263" s="86">
        <v>2</v>
      </c>
      <c r="J263" s="86"/>
      <c r="K263" s="181"/>
      <c r="L263" s="48"/>
      <c r="M263" s="52" t="s">
        <v>1403</v>
      </c>
      <c r="N263" s="36" t="s">
        <v>17</v>
      </c>
      <c r="O263" s="37"/>
      <c r="P263" s="38"/>
    </row>
    <row r="264" spans="1:16" ht="45" customHeight="1" x14ac:dyDescent="0.3">
      <c r="A264" s="80" t="e">
        <f>VLOOKUP(C264,'Stillingsbetegnelser RAR H'!$A$2:$D$30,4,FALSE)</f>
        <v>#N/A</v>
      </c>
      <c r="B264" s="86"/>
      <c r="C264" s="86" t="s">
        <v>481</v>
      </c>
      <c r="D264" s="87"/>
      <c r="E264" s="86" t="s">
        <v>1372</v>
      </c>
      <c r="F264" s="86" t="s">
        <v>1379</v>
      </c>
      <c r="G264" s="86" t="s">
        <v>27</v>
      </c>
      <c r="H264" s="87">
        <v>49347</v>
      </c>
      <c r="I264" s="86">
        <v>20</v>
      </c>
      <c r="J264" s="86"/>
      <c r="K264" s="181"/>
      <c r="L264" s="48"/>
      <c r="M264" s="52" t="s">
        <v>1403</v>
      </c>
      <c r="N264" s="36" t="s">
        <v>17</v>
      </c>
      <c r="O264" s="37"/>
      <c r="P264" s="38"/>
    </row>
    <row r="265" spans="1:16" ht="45" customHeight="1" x14ac:dyDescent="0.3">
      <c r="A265" s="80" t="e">
        <f>VLOOKUP(C265,'Stillingsbetegnelser RAR H'!$A$2:$D$30,4,FALSE)</f>
        <v>#N/A</v>
      </c>
      <c r="B265" s="86" t="s">
        <v>480</v>
      </c>
      <c r="C265" s="86" t="s">
        <v>481</v>
      </c>
      <c r="D265" s="87" t="s">
        <v>482</v>
      </c>
      <c r="E265" s="86" t="s">
        <v>1372</v>
      </c>
      <c r="F265" s="86" t="s">
        <v>1380</v>
      </c>
      <c r="G265" s="86" t="s">
        <v>1312</v>
      </c>
      <c r="H265" s="87">
        <v>48575</v>
      </c>
      <c r="I265" s="86">
        <v>5</v>
      </c>
      <c r="J265" s="86"/>
      <c r="K265" s="75" t="s">
        <v>1381</v>
      </c>
      <c r="L265" s="48"/>
      <c r="M265" s="52" t="s">
        <v>1403</v>
      </c>
      <c r="N265" s="36" t="s">
        <v>17</v>
      </c>
      <c r="O265" s="37"/>
      <c r="P265" s="38"/>
    </row>
    <row r="266" spans="1:16" ht="45" customHeight="1" x14ac:dyDescent="0.3">
      <c r="A266" s="80" t="e">
        <f>VLOOKUP(C266,'Stillingsbetegnelser RAR H'!$A$2:$D$30,4,FALSE)</f>
        <v>#N/A</v>
      </c>
      <c r="B266" s="86"/>
      <c r="C266" s="86" t="s">
        <v>274</v>
      </c>
      <c r="D266" s="87"/>
      <c r="E266" s="86" t="s">
        <v>1382</v>
      </c>
      <c r="F266" s="86" t="s">
        <v>289</v>
      </c>
      <c r="G266" s="86" t="s">
        <v>27</v>
      </c>
      <c r="H266" s="87">
        <v>48096</v>
      </c>
      <c r="I266" s="86">
        <v>2</v>
      </c>
      <c r="J266" s="86"/>
      <c r="K266" s="181"/>
      <c r="L266" s="48"/>
      <c r="M266" s="52" t="s">
        <v>1403</v>
      </c>
      <c r="N266" s="36" t="s">
        <v>17</v>
      </c>
      <c r="O266" s="37"/>
      <c r="P266" s="38"/>
    </row>
    <row r="267" spans="1:16" ht="45" customHeight="1" x14ac:dyDescent="0.3">
      <c r="A267" s="80" t="e">
        <f>VLOOKUP(C267,'Stillingsbetegnelser RAR H'!$A$2:$D$30,4,FALSE)</f>
        <v>#N/A</v>
      </c>
      <c r="B267" s="86"/>
      <c r="C267" s="86" t="s">
        <v>274</v>
      </c>
      <c r="D267" s="87"/>
      <c r="E267" s="86" t="s">
        <v>1382</v>
      </c>
      <c r="F267" s="86" t="s">
        <v>1383</v>
      </c>
      <c r="G267" s="86" t="s">
        <v>27</v>
      </c>
      <c r="H267" s="87">
        <v>44274</v>
      </c>
      <c r="I267" s="86">
        <v>5</v>
      </c>
      <c r="J267" s="86"/>
      <c r="K267" s="181"/>
      <c r="L267" s="48"/>
      <c r="M267" s="52" t="s">
        <v>1403</v>
      </c>
      <c r="N267" s="36" t="s">
        <v>17</v>
      </c>
      <c r="O267" s="37"/>
      <c r="P267" s="38"/>
    </row>
    <row r="268" spans="1:16" ht="45" customHeight="1" x14ac:dyDescent="0.3">
      <c r="A268" s="80" t="e">
        <f>VLOOKUP(C268,'Stillingsbetegnelser RAR H'!$A$2:$D$30,4,FALSE)</f>
        <v>#N/A</v>
      </c>
      <c r="B268" s="86"/>
      <c r="C268" s="86" t="s">
        <v>274</v>
      </c>
      <c r="D268" s="87"/>
      <c r="E268" s="86" t="s">
        <v>1382</v>
      </c>
      <c r="F268" s="86" t="s">
        <v>1384</v>
      </c>
      <c r="G268" s="86" t="s">
        <v>27</v>
      </c>
      <c r="H268" s="87">
        <v>40142</v>
      </c>
      <c r="I268" s="86">
        <v>3</v>
      </c>
      <c r="J268" s="86"/>
      <c r="K268" s="181"/>
      <c r="L268" s="48"/>
      <c r="M268" s="52" t="s">
        <v>1403</v>
      </c>
      <c r="N268" s="36" t="s">
        <v>17</v>
      </c>
      <c r="O268" s="37"/>
      <c r="P268" s="38"/>
    </row>
    <row r="269" spans="1:16" ht="45" customHeight="1" x14ac:dyDescent="0.3">
      <c r="A269" s="80" t="e">
        <f>VLOOKUP(C269,'Stillingsbetegnelser RAR H'!$A$2:$D$30,4,FALSE)</f>
        <v>#N/A</v>
      </c>
      <c r="B269" s="86" t="s">
        <v>244</v>
      </c>
      <c r="C269" s="86" t="s">
        <v>274</v>
      </c>
      <c r="D269" s="87" t="s">
        <v>275</v>
      </c>
      <c r="E269" s="86" t="s">
        <v>1382</v>
      </c>
      <c r="F269" s="86" t="s">
        <v>1385</v>
      </c>
      <c r="G269" s="86" t="s">
        <v>27</v>
      </c>
      <c r="H269" s="87" t="s">
        <v>1386</v>
      </c>
      <c r="I269" s="86">
        <v>15</v>
      </c>
      <c r="J269" s="86"/>
      <c r="K269" s="181"/>
      <c r="L269" s="48"/>
      <c r="M269" s="52" t="s">
        <v>1403</v>
      </c>
      <c r="N269" s="36" t="s">
        <v>17</v>
      </c>
      <c r="O269" s="37"/>
      <c r="P269" s="38"/>
    </row>
    <row r="270" spans="1:16" ht="45" customHeight="1" x14ac:dyDescent="0.3">
      <c r="A270" s="80" t="e">
        <f>VLOOKUP(C270,'Stillingsbetegnelser RAR H'!$A$2:$D$30,4,FALSE)</f>
        <v>#N/A</v>
      </c>
      <c r="B270" s="86"/>
      <c r="C270" s="86" t="s">
        <v>1387</v>
      </c>
      <c r="D270" s="87"/>
      <c r="E270" s="86" t="s">
        <v>1388</v>
      </c>
      <c r="F270" s="86" t="s">
        <v>1389</v>
      </c>
      <c r="G270" s="86" t="s">
        <v>27</v>
      </c>
      <c r="H270" s="87">
        <v>49830</v>
      </c>
      <c r="I270" s="86">
        <v>3</v>
      </c>
      <c r="J270" s="86"/>
      <c r="K270" s="181"/>
      <c r="L270" s="48"/>
      <c r="M270" s="52" t="s">
        <v>1403</v>
      </c>
      <c r="N270" s="36" t="s">
        <v>17</v>
      </c>
      <c r="O270" s="37"/>
      <c r="P270" s="38"/>
    </row>
    <row r="271" spans="1:16" ht="45" customHeight="1" x14ac:dyDescent="0.3">
      <c r="A271" s="80" t="e">
        <f>VLOOKUP(C271,'Stillingsbetegnelser RAR H'!$A$2:$D$30,4,FALSE)</f>
        <v>#N/A</v>
      </c>
      <c r="B271" s="86"/>
      <c r="C271" s="86" t="s">
        <v>1387</v>
      </c>
      <c r="D271" s="87"/>
      <c r="E271" s="86" t="s">
        <v>1388</v>
      </c>
      <c r="F271" s="86" t="s">
        <v>1390</v>
      </c>
      <c r="G271" s="86" t="s">
        <v>27</v>
      </c>
      <c r="H271" s="87">
        <v>48867</v>
      </c>
      <c r="I271" s="86">
        <v>2</v>
      </c>
      <c r="J271" s="86"/>
      <c r="K271" s="181"/>
      <c r="L271" s="48"/>
      <c r="M271" s="52" t="s">
        <v>1403</v>
      </c>
      <c r="N271" s="36" t="s">
        <v>17</v>
      </c>
      <c r="O271" s="37"/>
      <c r="P271" s="38"/>
    </row>
    <row r="272" spans="1:16" ht="45" customHeight="1" x14ac:dyDescent="0.3">
      <c r="A272" s="80" t="e">
        <f>VLOOKUP(C272,'Stillingsbetegnelser RAR H'!$A$2:$D$30,4,FALSE)</f>
        <v>#N/A</v>
      </c>
      <c r="B272" s="86"/>
      <c r="C272" s="86" t="s">
        <v>1387</v>
      </c>
      <c r="D272" s="87"/>
      <c r="E272" s="86" t="s">
        <v>1388</v>
      </c>
      <c r="F272" s="86" t="s">
        <v>1391</v>
      </c>
      <c r="G272" s="86" t="s">
        <v>27</v>
      </c>
      <c r="H272" s="87">
        <v>48872</v>
      </c>
      <c r="I272" s="86">
        <v>2</v>
      </c>
      <c r="J272" s="86"/>
      <c r="K272" s="181"/>
      <c r="L272" s="48"/>
      <c r="M272" s="52" t="s">
        <v>1403</v>
      </c>
      <c r="N272" s="36" t="s">
        <v>17</v>
      </c>
      <c r="O272" s="37"/>
      <c r="P272" s="38"/>
    </row>
    <row r="273" spans="1:16" ht="45" customHeight="1" x14ac:dyDescent="0.3">
      <c r="A273" s="80" t="e">
        <f>VLOOKUP(C273,'Stillingsbetegnelser RAR H'!$A$2:$D$30,4,FALSE)</f>
        <v>#N/A</v>
      </c>
      <c r="B273" s="86" t="s">
        <v>41</v>
      </c>
      <c r="C273" s="86" t="s">
        <v>1387</v>
      </c>
      <c r="D273" s="87" t="s">
        <v>1392</v>
      </c>
      <c r="E273" s="86" t="s">
        <v>1388</v>
      </c>
      <c r="F273" s="86" t="s">
        <v>1393</v>
      </c>
      <c r="G273" s="86" t="s">
        <v>27</v>
      </c>
      <c r="H273" s="90">
        <v>48870</v>
      </c>
      <c r="I273" s="86">
        <v>1</v>
      </c>
      <c r="J273" s="86"/>
      <c r="K273" s="75" t="s">
        <v>1394</v>
      </c>
      <c r="L273" s="48"/>
      <c r="M273" s="52" t="s">
        <v>1403</v>
      </c>
      <c r="N273" s="36" t="s">
        <v>17</v>
      </c>
      <c r="O273" s="37"/>
      <c r="P273" s="38"/>
    </row>
    <row r="274" spans="1:16" ht="45" customHeight="1" x14ac:dyDescent="0.3">
      <c r="A274" s="80" t="e">
        <f>VLOOKUP(C274,'Stillingsbetegnelser RAR H'!$A$2:$D$30,4,FALSE)</f>
        <v>#N/A</v>
      </c>
      <c r="B274" s="86"/>
      <c r="C274" s="86" t="s">
        <v>332</v>
      </c>
      <c r="D274" s="87"/>
      <c r="E274" s="86" t="s">
        <v>1395</v>
      </c>
      <c r="F274" s="86" t="s">
        <v>1396</v>
      </c>
      <c r="G274" s="86" t="s">
        <v>27</v>
      </c>
      <c r="H274" s="90">
        <v>47894</v>
      </c>
      <c r="I274" s="86">
        <v>5</v>
      </c>
      <c r="J274" s="86"/>
      <c r="K274" s="181"/>
      <c r="L274" s="48"/>
      <c r="M274" s="52" t="s">
        <v>1403</v>
      </c>
      <c r="N274" s="36" t="s">
        <v>17</v>
      </c>
      <c r="O274" s="37"/>
      <c r="P274" s="38"/>
    </row>
    <row r="275" spans="1:16" ht="45" customHeight="1" x14ac:dyDescent="0.3">
      <c r="A275" s="80" t="e">
        <f>VLOOKUP(C275,'Stillingsbetegnelser RAR H'!$A$2:$D$30,4,FALSE)</f>
        <v>#N/A</v>
      </c>
      <c r="B275" s="86"/>
      <c r="C275" s="86" t="s">
        <v>332</v>
      </c>
      <c r="D275" s="87"/>
      <c r="E275" s="86" t="s">
        <v>1395</v>
      </c>
      <c r="F275" s="86" t="s">
        <v>1397</v>
      </c>
      <c r="G275" s="86" t="s">
        <v>27</v>
      </c>
      <c r="H275" s="90">
        <v>46939</v>
      </c>
      <c r="I275" s="86">
        <v>3</v>
      </c>
      <c r="J275" s="86"/>
      <c r="K275" s="181"/>
      <c r="L275" s="48"/>
      <c r="M275" s="52" t="s">
        <v>1403</v>
      </c>
      <c r="N275" s="36" t="s">
        <v>17</v>
      </c>
      <c r="O275" s="37"/>
      <c r="P275" s="38"/>
    </row>
    <row r="276" spans="1:16" ht="45" customHeight="1" x14ac:dyDescent="0.3">
      <c r="A276" s="80" t="e">
        <f>VLOOKUP(C276,'Stillingsbetegnelser RAR H'!$A$2:$D$30,4,FALSE)</f>
        <v>#N/A</v>
      </c>
      <c r="B276" s="86" t="e">
        <v>#N/A</v>
      </c>
      <c r="C276" s="86" t="s">
        <v>332</v>
      </c>
      <c r="D276" s="87" t="s">
        <v>1398</v>
      </c>
      <c r="E276" s="86" t="s">
        <v>1395</v>
      </c>
      <c r="F276" s="90" t="s">
        <v>657</v>
      </c>
      <c r="G276" s="86" t="s">
        <v>27</v>
      </c>
      <c r="H276" s="86">
        <v>47592</v>
      </c>
      <c r="I276" s="86">
        <v>7</v>
      </c>
      <c r="J276" s="86"/>
      <c r="K276" s="181"/>
      <c r="L276" s="48"/>
      <c r="M276" s="52" t="s">
        <v>1403</v>
      </c>
      <c r="N276" s="36" t="s">
        <v>17</v>
      </c>
      <c r="O276" s="37"/>
      <c r="P276" s="38"/>
    </row>
    <row r="277" spans="1:16" ht="45" customHeight="1" x14ac:dyDescent="0.3">
      <c r="A277" s="80" t="e">
        <f>VLOOKUP(C277,'Stillingsbetegnelser RAR H'!$A$2:$D$30,4,FALSE)</f>
        <v>#N/A</v>
      </c>
      <c r="B277" s="86" t="s">
        <v>365</v>
      </c>
      <c r="C277" s="86" t="s">
        <v>188</v>
      </c>
      <c r="D277" s="87" t="s">
        <v>446</v>
      </c>
      <c r="E277" s="86"/>
      <c r="F277" s="86" t="s">
        <v>1399</v>
      </c>
      <c r="G277" s="86" t="s">
        <v>1241</v>
      </c>
      <c r="H277" s="86"/>
      <c r="I277" s="86"/>
      <c r="J277" s="86">
        <v>5</v>
      </c>
      <c r="K277" s="51" t="s">
        <v>1400</v>
      </c>
      <c r="L277" s="48"/>
      <c r="M277" s="52" t="s">
        <v>1403</v>
      </c>
      <c r="N277" s="36" t="s">
        <v>17</v>
      </c>
      <c r="O277" s="37"/>
      <c r="P277" s="38"/>
    </row>
    <row r="278" spans="1:16" ht="45" customHeight="1" x14ac:dyDescent="0.3">
      <c r="A278" s="80" t="e">
        <f>VLOOKUP(C278,'Stillingsbetegnelser RAR H'!$A$2:$D$30,4,FALSE)</f>
        <v>#N/A</v>
      </c>
      <c r="B278" s="86" t="s">
        <v>365</v>
      </c>
      <c r="C278" s="86" t="s">
        <v>188</v>
      </c>
      <c r="D278" s="87" t="s">
        <v>446</v>
      </c>
      <c r="E278" s="86"/>
      <c r="F278" s="86" t="s">
        <v>1401</v>
      </c>
      <c r="G278" s="86" t="s">
        <v>1241</v>
      </c>
      <c r="H278" s="86"/>
      <c r="I278" s="86"/>
      <c r="J278" s="86">
        <v>5</v>
      </c>
      <c r="K278" s="51" t="s">
        <v>1402</v>
      </c>
      <c r="L278" s="48"/>
      <c r="M278" s="52" t="s">
        <v>1403</v>
      </c>
      <c r="N278" s="36" t="s">
        <v>17</v>
      </c>
      <c r="O278" s="37"/>
      <c r="P278" s="38"/>
    </row>
    <row r="279" spans="1:16" ht="45" customHeight="1" x14ac:dyDescent="0.3">
      <c r="A279" s="48" t="e">
        <f>VLOOKUP(C279,'Stillingsbetegnelser RAR H'!$A$2:$D$30,4,FALSE)</f>
        <v>#N/A</v>
      </c>
      <c r="B279" s="30" t="str">
        <f>VLOOKUP(C279,'[9]Liste over stillingsbetegnelser'!$C$2:$E$53,2,FALSE)</f>
        <v>It og teleteknik</v>
      </c>
      <c r="C279" s="30" t="s">
        <v>201</v>
      </c>
      <c r="D279" s="29" t="str">
        <f>VLOOKUP(C279,'[9]Liste over stillingsbetegnelser'!$C$2:$E$53,3,FALSE)</f>
        <v>Teknsik forståelse, IT kundskaber, forretningsorienteret, projektledelse, SQL, support</v>
      </c>
      <c r="E279" s="30"/>
      <c r="F279" s="30" t="s">
        <v>1405</v>
      </c>
      <c r="G279" s="30" t="s">
        <v>1241</v>
      </c>
      <c r="H279" s="30"/>
      <c r="I279" s="30"/>
      <c r="J279" s="30">
        <v>10</v>
      </c>
      <c r="K279" s="51" t="s">
        <v>1406</v>
      </c>
      <c r="L279" s="48"/>
      <c r="M279" s="52" t="s">
        <v>1439</v>
      </c>
      <c r="N279" s="36" t="s">
        <v>17</v>
      </c>
      <c r="O279" s="37"/>
      <c r="P279" s="38"/>
    </row>
    <row r="280" spans="1:16" ht="45" customHeight="1" x14ac:dyDescent="0.3">
      <c r="A280" s="48" t="e">
        <f>VLOOKUP(C280,'Stillingsbetegnelser RAR H'!$A$2:$D$30,4,FALSE)</f>
        <v>#N/A</v>
      </c>
      <c r="B280" s="30" t="str">
        <f>VLOOKUP(C280,'[9]Liste over stillingsbetegnelser'!$C$2:$E$53,2,FALSE)</f>
        <v>It og teleteknik</v>
      </c>
      <c r="C280" s="30" t="s">
        <v>217</v>
      </c>
      <c r="D280" s="29" t="str">
        <f>VLOOKUP(C280,'[9]Liste over stillingsbetegnelser'!$C$2:$E$53,3,FALSE)</f>
        <v>Vedligeholdelse, teknisk forståelse, ITIL, dokumentation, Linux, fejlfinding, support</v>
      </c>
      <c r="E280" s="30"/>
      <c r="F280" s="30" t="s">
        <v>206</v>
      </c>
      <c r="G280" s="30" t="s">
        <v>127</v>
      </c>
      <c r="H280" s="76"/>
      <c r="I280" s="30">
        <v>30</v>
      </c>
      <c r="J280" s="30"/>
      <c r="K280" s="51" t="s">
        <v>1407</v>
      </c>
      <c r="L280" s="48"/>
      <c r="M280" s="52" t="s">
        <v>1439</v>
      </c>
      <c r="N280" s="36" t="s">
        <v>17</v>
      </c>
      <c r="O280" s="37"/>
      <c r="P280" s="38"/>
    </row>
    <row r="281" spans="1:16" ht="45" customHeight="1" x14ac:dyDescent="0.3">
      <c r="A281" s="48" t="e">
        <f>VLOOKUP(C281,'Stillingsbetegnelser RAR H'!$A$2:$D$30,4,FALSE)</f>
        <v>#N/A</v>
      </c>
      <c r="B281" s="30" t="str">
        <f>VLOOKUP(C281,'[9]Liste over stillingsbetegnelser'!$C$2:$E$53,2,FALSE)</f>
        <v>It og teleteknik</v>
      </c>
      <c r="C281" s="30" t="s">
        <v>322</v>
      </c>
      <c r="D281" s="29" t="str">
        <f>VLOOKUP(C281,'[9]Liste over stillingsbetegnelser'!$C$2:$E$53,3,FALSE)</f>
        <v>Javascript, .net, C#, SQL, Java, cloud, HTML, git, agil udvikling, Microsoft Azure</v>
      </c>
      <c r="E281" s="30"/>
      <c r="F281" s="30" t="s">
        <v>1408</v>
      </c>
      <c r="G281" s="30" t="s">
        <v>1241</v>
      </c>
      <c r="H281" s="76">
        <v>37543</v>
      </c>
      <c r="I281" s="30"/>
      <c r="J281" s="30">
        <v>5</v>
      </c>
      <c r="K281" s="51" t="s">
        <v>1409</v>
      </c>
      <c r="L281" s="48"/>
      <c r="M281" s="52" t="s">
        <v>1439</v>
      </c>
      <c r="N281" s="36" t="s">
        <v>17</v>
      </c>
      <c r="O281" s="37"/>
      <c r="P281" s="38"/>
    </row>
    <row r="282" spans="1:16" ht="45" customHeight="1" x14ac:dyDescent="0.3">
      <c r="A282" s="48" t="e">
        <f>VLOOKUP(C282,'Stillingsbetegnelser RAR H'!$A$2:$D$30,4,FALSE)</f>
        <v>#N/A</v>
      </c>
      <c r="B282" s="30" t="str">
        <f>VLOOKUP(C282,'[9]Liste over stillingsbetegnelser'!$C$2:$E$53,2,FALSE)</f>
        <v>Akademisk arbejde</v>
      </c>
      <c r="C282" s="30" t="s">
        <v>177</v>
      </c>
      <c r="D282" s="29" t="str">
        <f>VLOOKUP(C282,'[9]Liste over stillingsbetegnelser'!$C$2:$E$53,3,FALSE)</f>
        <v>Projektledelse, Revit, AutoCad, tilsyn, byggeledelse, rådgivning, IT kundskaber</v>
      </c>
      <c r="E282" s="30"/>
      <c r="F282" s="30" t="s">
        <v>1410</v>
      </c>
      <c r="G282" s="30" t="s">
        <v>127</v>
      </c>
      <c r="H282" s="30"/>
      <c r="I282" s="30">
        <v>30</v>
      </c>
      <c r="J282" s="30"/>
      <c r="K282" s="58" t="s">
        <v>1411</v>
      </c>
      <c r="L282" s="48"/>
      <c r="M282" s="52" t="s">
        <v>1439</v>
      </c>
      <c r="N282" s="36" t="s">
        <v>17</v>
      </c>
      <c r="O282" s="37"/>
      <c r="P282" s="38"/>
    </row>
    <row r="283" spans="1:16" ht="45" customHeight="1" x14ac:dyDescent="0.3">
      <c r="A283" s="48" t="e">
        <f>VLOOKUP(C283,'Stillingsbetegnelser RAR H'!$A$2:$D$30,4,FALSE)</f>
        <v>#N/A</v>
      </c>
      <c r="B283" s="30" t="str">
        <f>VLOOKUP(C283,'[9]Liste over stillingsbetegnelser'!$C$2:$E$53,2,FALSE)</f>
        <v>It og teleteknik</v>
      </c>
      <c r="C283" s="30" t="s">
        <v>201</v>
      </c>
      <c r="D283" s="29" t="str">
        <f>VLOOKUP(C283,'[9]Liste over stillingsbetegnelser'!$C$2:$E$53,3,FALSE)</f>
        <v>Teknsik forståelse, IT kundskaber, forretningsorienteret, projektledelse, SQL, support</v>
      </c>
      <c r="E283" s="30"/>
      <c r="F283" s="76" t="s">
        <v>1412</v>
      </c>
      <c r="G283" s="30" t="s">
        <v>1241</v>
      </c>
      <c r="H283" s="76">
        <v>37712</v>
      </c>
      <c r="I283" s="30"/>
      <c r="J283" s="30">
        <v>10</v>
      </c>
      <c r="K283" s="51" t="s">
        <v>1406</v>
      </c>
      <c r="L283" s="48"/>
      <c r="M283" s="52" t="s">
        <v>1439</v>
      </c>
      <c r="N283" s="36" t="s">
        <v>17</v>
      </c>
      <c r="O283" s="37"/>
      <c r="P283" s="38"/>
    </row>
    <row r="284" spans="1:16" ht="45" customHeight="1" x14ac:dyDescent="0.3">
      <c r="A284" s="48" t="e">
        <f>VLOOKUP(C284,'Stillingsbetegnelser RAR H'!$A$2:$D$30,4,FALSE)</f>
        <v>#N/A</v>
      </c>
      <c r="B284" s="30" t="str">
        <f>VLOOKUP(C284,'[9]Liste over stillingsbetegnelser'!$C$2:$E$53,2,FALSE)</f>
        <v>Akademisk arbejde</v>
      </c>
      <c r="C284" s="30" t="s">
        <v>460</v>
      </c>
      <c r="D284" s="29" t="str">
        <f>VLOOKUP(C284,'[9]Liste over stillingsbetegnelser'!$C$2:$E$53,3,FALSE)</f>
        <v>Rådgivning, sagsbehandling, GDPR, forvaltningsret, lovgivningsarbejde</v>
      </c>
      <c r="E284" s="30"/>
      <c r="F284" s="30" t="s">
        <v>1413</v>
      </c>
      <c r="G284" s="30" t="s">
        <v>438</v>
      </c>
      <c r="H284" s="30"/>
      <c r="I284" s="30">
        <v>30</v>
      </c>
      <c r="J284" s="30"/>
      <c r="K284" s="51" t="s">
        <v>1102</v>
      </c>
      <c r="L284" s="48"/>
      <c r="M284" s="52" t="s">
        <v>1439</v>
      </c>
      <c r="N284" s="36" t="s">
        <v>17</v>
      </c>
      <c r="O284" s="37"/>
      <c r="P284" s="38"/>
    </row>
    <row r="285" spans="1:16" ht="45" customHeight="1" x14ac:dyDescent="0.3">
      <c r="A285" s="48" t="e">
        <f>VLOOKUP(C285,'Stillingsbetegnelser RAR H'!$A$2:$D$30,4,FALSE)</f>
        <v>#N/A</v>
      </c>
      <c r="B285" s="30" t="str">
        <f>VLOOKUP(C285,'[9]Liste over stillingsbetegnelser'!$C$2:$E$53,2,FALSE)</f>
        <v>Rengøring, ejendomsservice og renovation</v>
      </c>
      <c r="C285" s="30" t="s">
        <v>327</v>
      </c>
      <c r="D285" s="29" t="str">
        <f>VLOOKUP(C285,'[9]Liste over stillingsbetegnelser'!$C$2:$E$53,3,FALSE)</f>
        <v>Bogføring, udarbejdelse af kontrakter og regnskaber, administrativt arbejde, IT kundskab</v>
      </c>
      <c r="E285" s="30"/>
      <c r="F285" s="30" t="s">
        <v>1414</v>
      </c>
      <c r="G285" s="30" t="s">
        <v>1241</v>
      </c>
      <c r="H285" s="76">
        <v>37526</v>
      </c>
      <c r="I285" s="30"/>
      <c r="J285" s="30">
        <v>10</v>
      </c>
      <c r="K285" s="51" t="s">
        <v>1415</v>
      </c>
      <c r="L285" s="48"/>
      <c r="M285" s="52" t="s">
        <v>1439</v>
      </c>
      <c r="N285" s="36" t="s">
        <v>17</v>
      </c>
      <c r="O285" s="37"/>
      <c r="P285" s="38"/>
    </row>
    <row r="286" spans="1:16" ht="45" customHeight="1" x14ac:dyDescent="0.3">
      <c r="A286" s="48" t="e">
        <f>VLOOKUP(C286,'Stillingsbetegnelser RAR H'!$A$2:$D$30,4,FALSE)</f>
        <v>#N/A</v>
      </c>
      <c r="B286" s="30" t="str">
        <f>VLOOKUP(C286,'[9]Liste over stillingsbetegnelser'!$C$2:$E$53,2,FALSE)</f>
        <v>Transport, post, lager- og maskinførerarbejde</v>
      </c>
      <c r="C286" s="30" t="s">
        <v>91</v>
      </c>
      <c r="D286" s="29" t="str">
        <f>VLOOKUP(C286,'[9]Liste over stillingsbetegnelser'!$C$2:$E$53,3,FALSE)</f>
        <v>Kørekort C, førerkort, EU kvalifikationsbevis, kørekort CE, ADR bevis, Kørekort BE, Gaffeltruck B</v>
      </c>
      <c r="E286" s="30"/>
      <c r="F286" s="30" t="s">
        <v>1416</v>
      </c>
      <c r="G286" s="30" t="s">
        <v>27</v>
      </c>
      <c r="H286" s="76">
        <v>47854</v>
      </c>
      <c r="I286" s="30">
        <v>30</v>
      </c>
      <c r="J286" s="30"/>
      <c r="K286" s="54"/>
      <c r="L286" s="48"/>
      <c r="M286" s="52" t="s">
        <v>1439</v>
      </c>
      <c r="N286" s="36" t="s">
        <v>17</v>
      </c>
      <c r="O286" s="37"/>
      <c r="P286" s="38"/>
    </row>
    <row r="287" spans="1:16" ht="45" customHeight="1" x14ac:dyDescent="0.3">
      <c r="A287" s="48" t="e">
        <f>VLOOKUP(C287,'Stillingsbetegnelser RAR H'!$A$2:$D$30,4,FALSE)</f>
        <v>#N/A</v>
      </c>
      <c r="B287" s="30" t="str">
        <f>VLOOKUP(C287,'[9]Liste over stillingsbetegnelser'!$C$2:$E$53,2,FALSE)</f>
        <v>Transport, post, lager- og maskinførerarbejde</v>
      </c>
      <c r="C287" s="30" t="s">
        <v>91</v>
      </c>
      <c r="D287" s="29" t="str">
        <f>VLOOKUP(C287,'[9]Liste over stillingsbetegnelser'!$C$2:$E$53,3,FALSE)</f>
        <v>Kørekort C, førerkort, EU kvalifikationsbevis, kørekort CE, ADR bevis, Kørekort BE, Gaffeltruck B</v>
      </c>
      <c r="E287" s="30"/>
      <c r="F287" s="30" t="s">
        <v>1417</v>
      </c>
      <c r="G287" s="30" t="s">
        <v>27</v>
      </c>
      <c r="H287" s="30">
        <v>45114</v>
      </c>
      <c r="I287" s="30">
        <v>20</v>
      </c>
      <c r="J287" s="30"/>
      <c r="K287" s="54"/>
      <c r="L287" s="48"/>
      <c r="M287" s="52" t="s">
        <v>1439</v>
      </c>
      <c r="N287" s="36" t="s">
        <v>17</v>
      </c>
      <c r="O287" s="37"/>
      <c r="P287" s="38"/>
    </row>
    <row r="288" spans="1:16" ht="45" customHeight="1" x14ac:dyDescent="0.3">
      <c r="A288" s="48" t="e">
        <f>VLOOKUP(C288,'Stillingsbetegnelser RAR H'!$A$2:$D$30,4,FALSE)</f>
        <v>#N/A</v>
      </c>
      <c r="B288" s="30" t="str">
        <f>VLOOKUP(C288,'[9]Liste over stillingsbetegnelser'!$C$2:$E$53,2,FALSE)</f>
        <v>Akademisk arbejde</v>
      </c>
      <c r="C288" s="30" t="s">
        <v>221</v>
      </c>
      <c r="D288" s="29" t="s">
        <v>1418</v>
      </c>
      <c r="E288" s="30"/>
      <c r="F288" s="30" t="s">
        <v>1419</v>
      </c>
      <c r="G288" s="30" t="s">
        <v>1241</v>
      </c>
      <c r="H288" s="30"/>
      <c r="I288" s="30"/>
      <c r="J288" s="30">
        <v>5</v>
      </c>
      <c r="K288" s="51" t="s">
        <v>1420</v>
      </c>
      <c r="L288" s="48"/>
      <c r="M288" s="52" t="s">
        <v>1439</v>
      </c>
      <c r="N288" s="36" t="s">
        <v>17</v>
      </c>
      <c r="O288" s="37"/>
      <c r="P288" s="38"/>
    </row>
    <row r="289" spans="1:16" ht="45" customHeight="1" x14ac:dyDescent="0.3">
      <c r="A289" s="48" t="e">
        <f>VLOOKUP(C289,'Stillingsbetegnelser RAR H'!$A$2:$D$30,4,FALSE)</f>
        <v>#N/A</v>
      </c>
      <c r="B289" s="30" t="str">
        <f>VLOOKUP(C289,'[9]Liste over stillingsbetegnelser'!$C$2:$E$53,2,FALSE)</f>
        <v>Akademisk arbejde</v>
      </c>
      <c r="C289" s="30" t="s">
        <v>221</v>
      </c>
      <c r="D289" s="29" t="s">
        <v>1418</v>
      </c>
      <c r="E289" s="30"/>
      <c r="F289" s="30" t="s">
        <v>1421</v>
      </c>
      <c r="G289" s="30" t="s">
        <v>1241</v>
      </c>
      <c r="H289" s="30"/>
      <c r="I289" s="30"/>
      <c r="J289" s="30">
        <v>10</v>
      </c>
      <c r="K289" s="58" t="s">
        <v>1422</v>
      </c>
      <c r="L289" s="48"/>
      <c r="M289" s="52" t="s">
        <v>1439</v>
      </c>
      <c r="N289" s="36" t="s">
        <v>17</v>
      </c>
      <c r="O289" s="37"/>
      <c r="P289" s="38"/>
    </row>
    <row r="290" spans="1:16" ht="45" customHeight="1" x14ac:dyDescent="0.3">
      <c r="A290" s="48" t="e">
        <f>VLOOKUP(C290,'Stillingsbetegnelser RAR H'!$A$2:$D$30,4,FALSE)</f>
        <v>#N/A</v>
      </c>
      <c r="B290" s="30" t="str">
        <f>VLOOKUP(C290,'[9]Liste over stillingsbetegnelser'!$C$2:$E$53,2,FALSE)</f>
        <v>It og teleteknik</v>
      </c>
      <c r="C290" s="30" t="s">
        <v>201</v>
      </c>
      <c r="D290" s="29" t="str">
        <f>VLOOKUP(C290,'[9]Liste over stillingsbetegnelser'!$C$2:$E$53,3,FALSE)</f>
        <v>Teknsik forståelse, IT kundskaber, forretningsorienteret, projektledelse, SQL, support</v>
      </c>
      <c r="E290" s="30"/>
      <c r="F290" s="30" t="s">
        <v>1423</v>
      </c>
      <c r="G290" s="30" t="s">
        <v>1241</v>
      </c>
      <c r="H290" s="30"/>
      <c r="I290" s="30"/>
      <c r="J290" s="30">
        <v>10</v>
      </c>
      <c r="K290" s="58" t="s">
        <v>1424</v>
      </c>
      <c r="L290" s="48"/>
      <c r="M290" s="52" t="s">
        <v>1439</v>
      </c>
      <c r="N290" s="36" t="s">
        <v>17</v>
      </c>
      <c r="O290" s="37"/>
      <c r="P290" s="38"/>
    </row>
    <row r="291" spans="1:16" ht="45" customHeight="1" x14ac:dyDescent="0.3">
      <c r="A291" s="48" t="e">
        <f>VLOOKUP(C291,'Stillingsbetegnelser RAR H'!$A$2:$D$30,4,FALSE)</f>
        <v>#N/A</v>
      </c>
      <c r="B291" s="30" t="str">
        <f>VLOOKUP(C291,'[9]Liste over stillingsbetegnelser'!$C$2:$E$53,2,FALSE)</f>
        <v>It og teleteknik</v>
      </c>
      <c r="C291" s="30" t="s">
        <v>201</v>
      </c>
      <c r="D291" s="29" t="str">
        <f>VLOOKUP(C291,'[9]Liste over stillingsbetegnelser'!$C$2:$E$53,3,FALSE)</f>
        <v>Teknsik forståelse, IT kundskaber, forretningsorienteret, projektledelse, SQL, support</v>
      </c>
      <c r="E291" s="30"/>
      <c r="F291" s="30" t="s">
        <v>1425</v>
      </c>
      <c r="G291" s="30" t="s">
        <v>1241</v>
      </c>
      <c r="H291" s="30"/>
      <c r="I291" s="30"/>
      <c r="J291" s="30">
        <v>10</v>
      </c>
      <c r="K291" s="51" t="s">
        <v>1426</v>
      </c>
      <c r="L291" s="48"/>
      <c r="M291" s="52" t="s">
        <v>1439</v>
      </c>
      <c r="N291" s="36" t="s">
        <v>17</v>
      </c>
      <c r="O291" s="37"/>
      <c r="P291" s="38"/>
    </row>
    <row r="292" spans="1:16" ht="45" customHeight="1" x14ac:dyDescent="0.3">
      <c r="A292" s="48" t="e">
        <f>VLOOKUP(C292,'Stillingsbetegnelser RAR H'!$A$2:$D$30,4,FALSE)</f>
        <v>#N/A</v>
      </c>
      <c r="B292" s="30" t="str">
        <f>VLOOKUP(C292,'[9]Liste over stillingsbetegnelser'!$C$2:$E$53,2,FALSE)</f>
        <v>It og teleteknik</v>
      </c>
      <c r="C292" s="30" t="s">
        <v>201</v>
      </c>
      <c r="D292" s="29" t="str">
        <f>VLOOKUP(C292,'[9]Liste over stillingsbetegnelser'!$C$2:$E$53,3,FALSE)</f>
        <v>Teknsik forståelse, IT kundskaber, forretningsorienteret, projektledelse, SQL, support</v>
      </c>
      <c r="E292" s="30"/>
      <c r="F292" s="30" t="s">
        <v>1427</v>
      </c>
      <c r="G292" s="30" t="s">
        <v>438</v>
      </c>
      <c r="H292" s="30"/>
      <c r="I292" s="30">
        <v>1</v>
      </c>
      <c r="J292" s="30"/>
      <c r="K292" s="58" t="s">
        <v>1428</v>
      </c>
      <c r="L292" s="48"/>
      <c r="M292" s="52" t="s">
        <v>1439</v>
      </c>
      <c r="N292" s="36" t="s">
        <v>17</v>
      </c>
      <c r="O292" s="37"/>
      <c r="P292" s="38"/>
    </row>
    <row r="293" spans="1:16" ht="45" customHeight="1" x14ac:dyDescent="0.3">
      <c r="A293" s="48" t="e">
        <f>VLOOKUP(C293,'Stillingsbetegnelser RAR H'!$A$2:$D$30,4,FALSE)</f>
        <v>#N/A</v>
      </c>
      <c r="B293" s="30" t="str">
        <f>VLOOKUP(C293,'[9]Liste over stillingsbetegnelser'!$C$2:$E$53,2,FALSE)</f>
        <v>Industriel produktion</v>
      </c>
      <c r="C293" s="30" t="s">
        <v>332</v>
      </c>
      <c r="D293" s="29" t="str">
        <f>VLOOKUP(C293,'[9]Liste over stillingsbetegnelser'!$C$2:$E$53,3,FALSE)</f>
        <v xml:space="preserve">Gaffeltruck B, teknisk forståelse, betjening af maskiner GMP, kvalitetssikring, CNC maskiner, </v>
      </c>
      <c r="E293" s="30"/>
      <c r="F293" s="30" t="s">
        <v>1429</v>
      </c>
      <c r="G293" s="30" t="s">
        <v>27</v>
      </c>
      <c r="H293" s="30">
        <v>47836</v>
      </c>
      <c r="I293" s="30">
        <v>2</v>
      </c>
      <c r="J293" s="30"/>
      <c r="K293" s="54"/>
      <c r="L293" s="48"/>
      <c r="M293" s="52" t="s">
        <v>1439</v>
      </c>
      <c r="N293" s="36" t="s">
        <v>17</v>
      </c>
      <c r="O293" s="37"/>
      <c r="P293" s="38"/>
    </row>
    <row r="294" spans="1:16" ht="45" customHeight="1" x14ac:dyDescent="0.3">
      <c r="A294" s="48" t="e">
        <f>VLOOKUP(C294,'Stillingsbetegnelser RAR H'!$A$2:$D$30,4,FALSE)</f>
        <v>#N/A</v>
      </c>
      <c r="B294" s="30" t="str">
        <f>VLOOKUP(C294,'[9]Liste over stillingsbetegnelser'!$C$2:$E$53,2,FALSE)</f>
        <v>Industriel produktion</v>
      </c>
      <c r="C294" s="30" t="s">
        <v>140</v>
      </c>
      <c r="D294" s="29" t="str">
        <f>VLOOKUP(C294,'[9]Liste over stillingsbetegnelser'!$C$2:$E$53,3,FALSE)</f>
        <v>programmering, teknisk forståelse, CNC programmering, tegningsforståelse, CNC maskiner, Mazak, Fræsning, CNC drejning, CNC fræsning, gaffeltruck B - gaffeltruckcertifikat</v>
      </c>
      <c r="E294" s="30"/>
      <c r="F294" s="30" t="s">
        <v>1430</v>
      </c>
      <c r="G294" s="30" t="s">
        <v>27</v>
      </c>
      <c r="H294" s="30">
        <v>45875</v>
      </c>
      <c r="I294" s="30">
        <v>5</v>
      </c>
      <c r="J294" s="30"/>
      <c r="K294" s="54"/>
      <c r="L294" s="48"/>
      <c r="M294" s="52" t="s">
        <v>1439</v>
      </c>
      <c r="N294" s="36" t="s">
        <v>17</v>
      </c>
      <c r="O294" s="37"/>
      <c r="P294" s="38"/>
    </row>
    <row r="295" spans="1:16" ht="45" customHeight="1" x14ac:dyDescent="0.3">
      <c r="A295" s="48" t="e">
        <f>VLOOKUP(C295,'Stillingsbetegnelser RAR H'!$A$2:$D$30,4,FALSE)</f>
        <v>#N/A</v>
      </c>
      <c r="B295" s="30" t="str">
        <f>VLOOKUP(C295,'[9]Liste over stillingsbetegnelser'!$C$2:$E$53,2,FALSE)</f>
        <v>Bygge og anlæg</v>
      </c>
      <c r="C295" s="30" t="s">
        <v>353</v>
      </c>
      <c r="D295" s="29" t="str">
        <f>VLOOKUP(C295,'[9]Liste over stillingsbetegnelser'!$C$2:$E$53,3,FALSE)</f>
        <v>Flisearbejde, renovering, spjældarbejde, murerearbejde, nybyggeri, støbning, fugearbejde</v>
      </c>
      <c r="E295" s="30"/>
      <c r="F295" s="30" t="s">
        <v>190</v>
      </c>
      <c r="G295" s="30" t="s">
        <v>1241</v>
      </c>
      <c r="H295" s="30"/>
      <c r="I295" s="30"/>
      <c r="J295" s="30">
        <v>10</v>
      </c>
      <c r="K295" s="51" t="s">
        <v>191</v>
      </c>
      <c r="L295" s="48"/>
      <c r="M295" s="52" t="s">
        <v>1439</v>
      </c>
      <c r="N295" s="36" t="s">
        <v>17</v>
      </c>
      <c r="O295" s="37"/>
      <c r="P295" s="38"/>
    </row>
    <row r="296" spans="1:16" ht="45" customHeight="1" x14ac:dyDescent="0.3">
      <c r="A296" s="48" t="e">
        <f>VLOOKUP(C296,'Stillingsbetegnelser RAR H'!$A$2:$D$30,4,FALSE)</f>
        <v>#N/A</v>
      </c>
      <c r="B296" s="30" t="str">
        <f>VLOOKUP(C296,'[9]Liste over stillingsbetegnelser'!$C$2:$E$53,2,FALSE)</f>
        <v>Akademisk arbejde</v>
      </c>
      <c r="C296" s="30" t="s">
        <v>177</v>
      </c>
      <c r="D296" s="29" t="str">
        <f>VLOOKUP(C296,'[9]Liste over stillingsbetegnelser'!$C$2:$E$53,3,FALSE)</f>
        <v>Projektledelse, Revit, AutoCad, tilsyn, byggeledelse, rådgivning, IT kundskaber</v>
      </c>
      <c r="E296" s="30"/>
      <c r="F296" s="30" t="s">
        <v>1431</v>
      </c>
      <c r="G296" s="30" t="s">
        <v>1241</v>
      </c>
      <c r="H296" s="30"/>
      <c r="I296" s="30"/>
      <c r="J296" s="30">
        <v>10</v>
      </c>
      <c r="K296" s="51" t="s">
        <v>1432</v>
      </c>
      <c r="L296" s="48"/>
      <c r="M296" s="52" t="s">
        <v>1439</v>
      </c>
      <c r="N296" s="36" t="s">
        <v>17</v>
      </c>
      <c r="O296" s="37"/>
      <c r="P296" s="38"/>
    </row>
    <row r="297" spans="1:16" ht="45" customHeight="1" x14ac:dyDescent="0.3">
      <c r="A297" s="48" t="e">
        <f>VLOOKUP(C297,'Stillingsbetegnelser RAR H'!$A$2:$D$30,4,FALSE)</f>
        <v>#N/A</v>
      </c>
      <c r="B297" s="30" t="str">
        <f>VLOOKUP(C297,'[9]Liste over stillingsbetegnelser'!$C$2:$E$53,2,FALSE)</f>
        <v>Bygge og anlæg</v>
      </c>
      <c r="C297" s="30" t="s">
        <v>353</v>
      </c>
      <c r="D297" s="29" t="str">
        <f>VLOOKUP(C297,'[9]Liste over stillingsbetegnelser'!$C$2:$E$53,3,FALSE)</f>
        <v>Flisearbejde, renovering, spjældarbejde, murerearbejde, nybyggeri, støbning, fugearbejde</v>
      </c>
      <c r="E297" s="30"/>
      <c r="F297" s="30" t="s">
        <v>183</v>
      </c>
      <c r="G297" s="30" t="s">
        <v>1241</v>
      </c>
      <c r="H297" s="30"/>
      <c r="I297" s="30"/>
      <c r="J297" s="30">
        <v>10</v>
      </c>
      <c r="K297" s="58" t="s">
        <v>184</v>
      </c>
      <c r="L297" s="48"/>
      <c r="M297" s="52" t="s">
        <v>1439</v>
      </c>
      <c r="N297" s="36" t="s">
        <v>17</v>
      </c>
      <c r="O297" s="37"/>
      <c r="P297" s="38"/>
    </row>
    <row r="298" spans="1:16" ht="45" customHeight="1" x14ac:dyDescent="0.3">
      <c r="A298" s="48" t="e">
        <f>VLOOKUP(C298,'Stillingsbetegnelser RAR H'!$A$2:$D$30,4,FALSE)</f>
        <v>#N/A</v>
      </c>
      <c r="B298" s="30" t="str">
        <f>VLOOKUP(C298,'[9]Liste over stillingsbetegnelser'!$C$2:$E$53,2,FALSE)</f>
        <v>Salg, indkøb og markedsføring</v>
      </c>
      <c r="C298" s="30" t="s">
        <v>225</v>
      </c>
      <c r="D298" s="29" t="str">
        <f>VLOOKUP(C298,'[9]Liste over stillingsbetegnelser'!$C$2:$E$53,3,FALSE)</f>
        <v>Højt serviceniveau, skabe gode kundeoplevelser, kassebetjening, levere en salgsklar butik, kundebetjening, vareopfyldning, salg, kundeservice, rengøring af butik, håndtering af flasker</v>
      </c>
      <c r="E298" s="30"/>
      <c r="F298" s="30" t="s">
        <v>1433</v>
      </c>
      <c r="G298" s="30" t="s">
        <v>438</v>
      </c>
      <c r="H298" s="30"/>
      <c r="I298" s="30">
        <v>3</v>
      </c>
      <c r="J298" s="30"/>
      <c r="K298" s="58" t="s">
        <v>1434</v>
      </c>
      <c r="L298" s="48"/>
      <c r="M298" s="52" t="s">
        <v>1439</v>
      </c>
      <c r="N298" s="36" t="s">
        <v>17</v>
      </c>
      <c r="O298" s="37"/>
      <c r="P298" s="38"/>
    </row>
    <row r="299" spans="1:16" ht="45" customHeight="1" x14ac:dyDescent="0.3">
      <c r="A299" s="48" t="e">
        <f>VLOOKUP(C299,'Stillingsbetegnelser RAR H'!$A$2:$D$30,4,FALSE)</f>
        <v>#N/A</v>
      </c>
      <c r="B299" s="30" t="str">
        <f>VLOOKUP(C299,'[9]Liste over stillingsbetegnelser'!$C$2:$E$53,2,FALSE)</f>
        <v>It og teleteknik</v>
      </c>
      <c r="C299" s="30" t="s">
        <v>322</v>
      </c>
      <c r="D299" s="29" t="str">
        <f>VLOOKUP(C299,'[9]Liste over stillingsbetegnelser'!$C$2:$E$53,3,FALSE)</f>
        <v>Javascript, .net, C#, SQL, Java, cloud, HTML, git, agil udvikling, Microsoft Azure</v>
      </c>
      <c r="E299" s="30"/>
      <c r="F299" s="30" t="s">
        <v>1435</v>
      </c>
      <c r="G299" s="30" t="s">
        <v>438</v>
      </c>
      <c r="H299" s="30"/>
      <c r="I299" s="30"/>
      <c r="J299" s="30"/>
      <c r="K299" s="58" t="s">
        <v>1436</v>
      </c>
      <c r="L299" s="48"/>
      <c r="M299" s="52" t="s">
        <v>1439</v>
      </c>
      <c r="N299" s="36" t="s">
        <v>17</v>
      </c>
      <c r="O299" s="37"/>
      <c r="P299" s="38"/>
    </row>
    <row r="300" spans="1:16" ht="45" customHeight="1" x14ac:dyDescent="0.3">
      <c r="A300" s="48" t="e">
        <f>VLOOKUP(C300,'Stillingsbetegnelser RAR H'!$A$2:$D$30,4,FALSE)</f>
        <v>#N/A</v>
      </c>
      <c r="B300" s="30" t="str">
        <f>VLOOKUP(C300,'[9]Liste over stillingsbetegnelser'!$C$2:$E$53,2,FALSE)</f>
        <v>Pædagogisk, socialt og kirkeligt arbejde</v>
      </c>
      <c r="C300" s="30" t="s">
        <v>253</v>
      </c>
      <c r="D300" s="29" t="str">
        <f>VLOOKUP(C300,'[9]Liste over stillingsbetegnelser'!$C$2:$E$53,3,FALSE)</f>
        <v>Anerkendende tilgang, samarbejde med forældre, SFO, udvikling af den pædagogiske praksis, se verden ud fra børnenes perspektiv</v>
      </c>
      <c r="E300" s="30"/>
      <c r="F300" s="30" t="s">
        <v>1437</v>
      </c>
      <c r="G300" s="30" t="s">
        <v>27</v>
      </c>
      <c r="H300" s="30">
        <v>49777</v>
      </c>
      <c r="I300" s="30">
        <v>15</v>
      </c>
      <c r="J300" s="30"/>
      <c r="K300" s="54" t="s">
        <v>1438</v>
      </c>
      <c r="L300" s="48"/>
      <c r="M300" s="52" t="s">
        <v>1439</v>
      </c>
      <c r="N300" s="36" t="s">
        <v>17</v>
      </c>
      <c r="O300" s="37"/>
      <c r="P300" s="38"/>
    </row>
    <row r="301" spans="1:16" ht="45" customHeight="1" x14ac:dyDescent="0.3">
      <c r="A301" s="48" t="e">
        <f>VLOOKUP(C301,'Stillingsbetegnelser RAR H'!$A$2:$D$30,4,FALSE)</f>
        <v>#N/A</v>
      </c>
      <c r="B301" s="30" t="str">
        <f>VLOOKUP(C301,'[10]Liste over stillingsbetegnelser'!$C$2:$E$53,2,FALSE)</f>
        <v>Akademisk arbejde</v>
      </c>
      <c r="C301" s="30" t="s">
        <v>177</v>
      </c>
      <c r="D301" s="29" t="str">
        <f>VLOOKUP(C301,'[10]Liste over stillingsbetegnelser'!$C$2:$E$53,3,FALSE)</f>
        <v>Projektledelse, Revit, AutoCad, tilsyn, byggeledelse, rådgivning, IT kundskaber</v>
      </c>
      <c r="E301" s="30" t="s">
        <v>436</v>
      </c>
      <c r="F301" s="30" t="s">
        <v>1457</v>
      </c>
      <c r="G301" s="30" t="s">
        <v>438</v>
      </c>
      <c r="H301" s="30"/>
      <c r="I301" s="30">
        <v>2</v>
      </c>
      <c r="J301" s="30"/>
      <c r="K301" s="58" t="s">
        <v>439</v>
      </c>
      <c r="L301" s="48"/>
      <c r="M301" s="52" t="s">
        <v>1456</v>
      </c>
      <c r="N301" s="36" t="s">
        <v>17</v>
      </c>
      <c r="O301" s="37"/>
      <c r="P301" s="38"/>
    </row>
    <row r="302" spans="1:16" ht="45" customHeight="1" x14ac:dyDescent="0.3">
      <c r="A302" s="48" t="e">
        <f>VLOOKUP(C302,'Stillingsbetegnelser RAR H'!$A$2:$D$30,4,FALSE)</f>
        <v>#N/A</v>
      </c>
      <c r="B302" s="30" t="str">
        <f>VLOOKUP(C302,'[10]Liste over stillingsbetegnelser'!$C$2:$E$53,2,FALSE)</f>
        <v>Akademisk arbejde</v>
      </c>
      <c r="C302" s="30" t="s">
        <v>177</v>
      </c>
      <c r="D302" s="29" t="str">
        <f>VLOOKUP(C302,'[10]Liste over stillingsbetegnelser'!$C$2:$E$53,3,FALSE)</f>
        <v>Projektledelse, Revit, AutoCad, tilsyn, byggeledelse, rådgivning, IT kundskaber</v>
      </c>
      <c r="E302" s="30" t="s">
        <v>440</v>
      </c>
      <c r="F302" s="30" t="s">
        <v>441</v>
      </c>
      <c r="G302" s="30" t="s">
        <v>438</v>
      </c>
      <c r="H302" s="30"/>
      <c r="I302" s="30">
        <v>2</v>
      </c>
      <c r="J302" s="30"/>
      <c r="K302" s="58" t="s">
        <v>442</v>
      </c>
      <c r="L302" s="48"/>
      <c r="M302" s="52" t="s">
        <v>1456</v>
      </c>
      <c r="N302" s="36" t="s">
        <v>17</v>
      </c>
      <c r="O302" s="37"/>
      <c r="P302" s="38"/>
    </row>
    <row r="303" spans="1:16" ht="45" customHeight="1" x14ac:dyDescent="0.3">
      <c r="A303" s="48" t="e">
        <f>VLOOKUP(C303,'Stillingsbetegnelser RAR H'!$A$2:$D$30,4,FALSE)</f>
        <v>#N/A</v>
      </c>
      <c r="B303" s="30" t="str">
        <f>VLOOKUP(C303,'[10]Liste over stillingsbetegnelser'!$C$2:$E$53,2,FALSE)</f>
        <v>Akademisk arbejde</v>
      </c>
      <c r="C303" s="30" t="s">
        <v>177</v>
      </c>
      <c r="D303" s="29" t="str">
        <f>VLOOKUP(C303,'[10]Liste over stillingsbetegnelser'!$C$2:$E$53,3,FALSE)</f>
        <v>Projektledelse, Revit, AutoCad, tilsyn, byggeledelse, rådgivning, IT kundskaber</v>
      </c>
      <c r="E303" s="30" t="s">
        <v>443</v>
      </c>
      <c r="F303" s="30" t="s">
        <v>444</v>
      </c>
      <c r="G303" s="30" t="s">
        <v>438</v>
      </c>
      <c r="H303" s="30"/>
      <c r="I303" s="30"/>
      <c r="J303" s="30"/>
      <c r="K303" s="58" t="s">
        <v>445</v>
      </c>
      <c r="L303" s="48"/>
      <c r="M303" s="52" t="s">
        <v>1456</v>
      </c>
      <c r="N303" s="36" t="s">
        <v>17</v>
      </c>
      <c r="O303" s="37"/>
      <c r="P303" s="38"/>
    </row>
    <row r="304" spans="1:16" ht="45" customHeight="1" x14ac:dyDescent="0.3">
      <c r="A304" s="48" t="e">
        <f>VLOOKUP(C304,'Stillingsbetegnelser RAR H'!$A$2:$D$30,4,FALSE)</f>
        <v>#N/A</v>
      </c>
      <c r="B304" s="30" t="str">
        <f>VLOOKUP(C304,'[10]Liste over stillingsbetegnelser'!$C$2:$E$53,2,FALSE)</f>
        <v>Akademisk arbejde</v>
      </c>
      <c r="C304" s="30" t="s">
        <v>188</v>
      </c>
      <c r="D304" s="29" t="str">
        <f>VLOOKUP(C304,'[10]Liste over stillingsbetegnelser'!$C$2:$E$53,3,FALSE)</f>
        <v>Projektledelse, teknisk forståelse, IT kundskab, kvalitetssikring, AutoCad, koordineringsopgaver, dokumentation GMP</v>
      </c>
      <c r="E304" s="30" t="s">
        <v>447</v>
      </c>
      <c r="F304" s="30" t="s">
        <v>448</v>
      </c>
      <c r="G304" s="30" t="s">
        <v>449</v>
      </c>
      <c r="H304" s="30"/>
      <c r="I304" s="30">
        <v>11</v>
      </c>
      <c r="J304" s="30"/>
      <c r="K304" s="58" t="s">
        <v>450</v>
      </c>
      <c r="L304" s="48"/>
      <c r="M304" s="52" t="s">
        <v>1456</v>
      </c>
      <c r="N304" s="36" t="s">
        <v>17</v>
      </c>
      <c r="O304" s="37"/>
      <c r="P304" s="38"/>
    </row>
    <row r="305" spans="1:16" ht="45" customHeight="1" x14ac:dyDescent="0.3">
      <c r="A305" s="48" t="e">
        <f>VLOOKUP(C305,'Stillingsbetegnelser RAR H'!$A$2:$D$30,4,FALSE)</f>
        <v>#N/A</v>
      </c>
      <c r="B305" s="30" t="str">
        <f>VLOOKUP(C305,'[10]Liste over stillingsbetegnelser'!$C$2:$E$53,2,FALSE)</f>
        <v>Akademisk arbejde</v>
      </c>
      <c r="C305" s="30" t="s">
        <v>451</v>
      </c>
      <c r="D305" s="29" t="str">
        <f>VLOOKUP(C305,'[10]Liste over stillingsbetegnelser'!$C$2:$E$53,3,FALSE)</f>
        <v>GMP, kvalitetssikring, IT kundskab, SAP, CMC, support</v>
      </c>
      <c r="E305" s="30" t="s">
        <v>453</v>
      </c>
      <c r="F305" s="30" t="s">
        <v>441</v>
      </c>
      <c r="G305" s="30" t="s">
        <v>438</v>
      </c>
      <c r="H305" s="30"/>
      <c r="I305" s="30">
        <v>2</v>
      </c>
      <c r="J305" s="30"/>
      <c r="K305" s="58" t="s">
        <v>442</v>
      </c>
      <c r="L305" s="48"/>
      <c r="M305" s="52" t="s">
        <v>1456</v>
      </c>
      <c r="N305" s="36" t="s">
        <v>17</v>
      </c>
      <c r="O305" s="37"/>
      <c r="P305" s="38"/>
    </row>
    <row r="306" spans="1:16" ht="45" customHeight="1" x14ac:dyDescent="0.3">
      <c r="A306" s="48" t="e">
        <f>VLOOKUP(C306,'Stillingsbetegnelser RAR H'!$A$2:$D$30,4,FALSE)</f>
        <v>#N/A</v>
      </c>
      <c r="B306" s="30" t="str">
        <f>VLOOKUP(C306,'[10]Liste over stillingsbetegnelser'!$C$2:$E$53,2,FALSE)</f>
        <v>Akademisk arbejde</v>
      </c>
      <c r="C306" s="30" t="s">
        <v>451</v>
      </c>
      <c r="D306" s="29" t="str">
        <f>VLOOKUP(C306,'[10]Liste over stillingsbetegnelser'!$C$2:$E$53,3,FALSE)</f>
        <v>GMP, kvalitetssikring, IT kundskab, SAP, CMC, support</v>
      </c>
      <c r="E306" s="30" t="s">
        <v>454</v>
      </c>
      <c r="F306" s="30" t="s">
        <v>455</v>
      </c>
      <c r="G306" s="30" t="s">
        <v>438</v>
      </c>
      <c r="H306" s="30"/>
      <c r="I306" s="30">
        <v>2</v>
      </c>
      <c r="J306" s="30"/>
      <c r="K306" s="58" t="s">
        <v>456</v>
      </c>
      <c r="L306" s="48"/>
      <c r="M306" s="52" t="s">
        <v>1456</v>
      </c>
      <c r="N306" s="36" t="s">
        <v>17</v>
      </c>
      <c r="O306" s="37"/>
      <c r="P306" s="38"/>
    </row>
    <row r="307" spans="1:16" ht="45" customHeight="1" x14ac:dyDescent="0.3">
      <c r="A307" s="48" t="e">
        <f>VLOOKUP(C307,'Stillingsbetegnelser RAR H'!$A$2:$D$30,4,FALSE)</f>
        <v>#N/A</v>
      </c>
      <c r="B307" s="30" t="str">
        <f>VLOOKUP(C307,'[10]Liste over stillingsbetegnelser'!$C$2:$E$53,2,FALSE)</f>
        <v>Akademisk arbejde</v>
      </c>
      <c r="C307" s="30" t="s">
        <v>451</v>
      </c>
      <c r="D307" s="29" t="str">
        <f>VLOOKUP(C307,'[10]Liste over stillingsbetegnelser'!$C$2:$E$53,3,FALSE)</f>
        <v>GMP, kvalitetssikring, IT kundskab, SAP, CMC, support</v>
      </c>
      <c r="E307" s="30" t="s">
        <v>457</v>
      </c>
      <c r="F307" s="30" t="s">
        <v>458</v>
      </c>
      <c r="G307" s="30" t="s">
        <v>438</v>
      </c>
      <c r="H307" s="30"/>
      <c r="I307" s="30">
        <v>30</v>
      </c>
      <c r="J307" s="30"/>
      <c r="K307" s="58" t="s">
        <v>459</v>
      </c>
      <c r="L307" s="48"/>
      <c r="M307" s="52" t="s">
        <v>1456</v>
      </c>
      <c r="N307" s="36" t="s">
        <v>17</v>
      </c>
      <c r="O307" s="37"/>
      <c r="P307" s="38"/>
    </row>
    <row r="308" spans="1:16" ht="45" customHeight="1" x14ac:dyDescent="0.3">
      <c r="A308" s="48" t="e">
        <f>VLOOKUP(C308,'Stillingsbetegnelser RAR H'!$A$2:$D$30,4,FALSE)</f>
        <v>#N/A</v>
      </c>
      <c r="B308" s="30" t="str">
        <f>VLOOKUP(C308,'[10]Liste over stillingsbetegnelser'!$C$2:$E$53,2,FALSE)</f>
        <v>Akademisk arbejde</v>
      </c>
      <c r="C308" s="30" t="s">
        <v>460</v>
      </c>
      <c r="D308" s="29" t="str">
        <f>VLOOKUP(C308,'[10]Liste over stillingsbetegnelser'!$C$2:$E$53,3,FALSE)</f>
        <v>Rådgivning, sagsbehandling, GDPR, forvaltningsret, lovgivningsarbejde</v>
      </c>
      <c r="E308" s="30" t="s">
        <v>462</v>
      </c>
      <c r="F308" s="30" t="s">
        <v>462</v>
      </c>
      <c r="G308" s="30" t="s">
        <v>438</v>
      </c>
      <c r="H308" s="30"/>
      <c r="I308" s="30">
        <v>1</v>
      </c>
      <c r="J308" s="30"/>
      <c r="K308" s="58" t="s">
        <v>463</v>
      </c>
      <c r="L308" s="48"/>
      <c r="M308" s="52" t="s">
        <v>1456</v>
      </c>
      <c r="N308" s="36" t="s">
        <v>17</v>
      </c>
      <c r="O308" s="37"/>
      <c r="P308" s="38"/>
    </row>
    <row r="309" spans="1:16" ht="45" customHeight="1" x14ac:dyDescent="0.3">
      <c r="A309" s="48" t="e">
        <f>VLOOKUP(C309,'Stillingsbetegnelser RAR H'!$A$2:$D$30,4,FALSE)</f>
        <v>#N/A</v>
      </c>
      <c r="B309" s="30" t="str">
        <f>VLOOKUP(C309,'[10]Liste over stillingsbetegnelser'!$C$2:$E$53,2,FALSE)</f>
        <v>Akademisk arbejde</v>
      </c>
      <c r="C309" s="30" t="s">
        <v>460</v>
      </c>
      <c r="D309" s="29" t="str">
        <f>VLOOKUP(C309,'[10]Liste over stillingsbetegnelser'!$C$2:$E$53,3,FALSE)</f>
        <v>Rådgivning, sagsbehandling, GDPR, forvaltningsret, lovgivningsarbejde</v>
      </c>
      <c r="E309" s="30" t="s">
        <v>464</v>
      </c>
      <c r="F309" s="30" t="s">
        <v>465</v>
      </c>
      <c r="G309" s="30" t="s">
        <v>438</v>
      </c>
      <c r="H309" s="30"/>
      <c r="I309" s="30">
        <v>1</v>
      </c>
      <c r="J309" s="30"/>
      <c r="K309" s="58" t="s">
        <v>466</v>
      </c>
      <c r="L309" s="48"/>
      <c r="M309" s="52" t="s">
        <v>1456</v>
      </c>
      <c r="N309" s="36" t="s">
        <v>17</v>
      </c>
      <c r="O309" s="37"/>
      <c r="P309" s="38"/>
    </row>
    <row r="310" spans="1:16" ht="45" customHeight="1" x14ac:dyDescent="0.3">
      <c r="A310" s="48" t="e">
        <f>VLOOKUP(C310,'Stillingsbetegnelser RAR H'!$A$2:$D$30,4,FALSE)</f>
        <v>#N/A</v>
      </c>
      <c r="B310" s="30" t="str">
        <f>VLOOKUP(C310,'[10]Liste over stillingsbetegnelser'!$C$2:$E$53,2,FALSE)</f>
        <v>Akademisk arbejde</v>
      </c>
      <c r="C310" s="30" t="s">
        <v>467</v>
      </c>
      <c r="D310" s="29" t="str">
        <f>VLOOKUP(C310,'[10]Liste over stillingsbetegnelser'!$C$2:$E$53,3,FALSE)</f>
        <v>Kvalitetssikring, GMP, ISO 91, teknisk forståelse, IT kundskab, ISO, dokumentation, ISO 13485, kvalitetssystemer</v>
      </c>
      <c r="E310" s="30" t="s">
        <v>454</v>
      </c>
      <c r="F310" s="30" t="s">
        <v>455</v>
      </c>
      <c r="G310" s="30" t="s">
        <v>438</v>
      </c>
      <c r="H310" s="30"/>
      <c r="I310" s="30">
        <v>2</v>
      </c>
      <c r="J310" s="30"/>
      <c r="K310" s="58" t="s">
        <v>456</v>
      </c>
      <c r="L310" s="48"/>
      <c r="M310" s="52" t="s">
        <v>1456</v>
      </c>
      <c r="N310" s="36" t="s">
        <v>17</v>
      </c>
      <c r="O310" s="37"/>
      <c r="P310" s="38"/>
    </row>
    <row r="311" spans="1:16" ht="45" customHeight="1" x14ac:dyDescent="0.3">
      <c r="A311" s="48" t="e">
        <f>VLOOKUP(C311,'Stillingsbetegnelser RAR H'!$A$2:$D$30,4,FALSE)</f>
        <v>#N/A</v>
      </c>
      <c r="B311" s="30" t="str">
        <f>VLOOKUP(C311,'[10]Liste over stillingsbetegnelser'!$C$2:$E$53,2,FALSE)</f>
        <v>Akademisk arbejde</v>
      </c>
      <c r="C311" s="30" t="s">
        <v>467</v>
      </c>
      <c r="D311" s="29" t="str">
        <f>VLOOKUP(C311,'[10]Liste over stillingsbetegnelser'!$C$2:$E$53,3,FALSE)</f>
        <v>Kvalitetssikring, GMP, ISO 91, teknisk forståelse, IT kundskab, ISO, dokumentation, ISO 13485, kvalitetssystemer</v>
      </c>
      <c r="E311" s="30" t="s">
        <v>469</v>
      </c>
      <c r="F311" s="30" t="s">
        <v>470</v>
      </c>
      <c r="G311" s="30" t="s">
        <v>438</v>
      </c>
      <c r="H311" s="30"/>
      <c r="I311" s="30">
        <v>2</v>
      </c>
      <c r="J311" s="30"/>
      <c r="K311" s="58" t="s">
        <v>471</v>
      </c>
      <c r="L311" s="48"/>
      <c r="M311" s="52" t="s">
        <v>1456</v>
      </c>
      <c r="N311" s="36" t="s">
        <v>17</v>
      </c>
      <c r="O311" s="37"/>
      <c r="P311" s="38"/>
    </row>
    <row r="312" spans="1:16" ht="45" customHeight="1" x14ac:dyDescent="0.3">
      <c r="A312" s="48" t="e">
        <f>VLOOKUP(C312,'Stillingsbetegnelser RAR H'!$A$2:$D$30,4,FALSE)</f>
        <v>#N/A</v>
      </c>
      <c r="B312" s="30" t="str">
        <f>VLOOKUP(C312,'[10]Liste over stillingsbetegnelser'!$C$2:$E$53,2,FALSE)</f>
        <v>Akademisk arbejde</v>
      </c>
      <c r="C312" s="30" t="s">
        <v>467</v>
      </c>
      <c r="D312" s="29" t="str">
        <f>VLOOKUP(C312,'[10]Liste over stillingsbetegnelser'!$C$2:$E$53,3,FALSE)</f>
        <v>Kvalitetssikring, GMP, ISO 91, teknisk forståelse, IT kundskab, ISO, dokumentation, ISO 13485, kvalitetssystemer</v>
      </c>
      <c r="E312" s="30" t="s">
        <v>472</v>
      </c>
      <c r="F312" s="30" t="s">
        <v>472</v>
      </c>
      <c r="G312" s="30" t="s">
        <v>438</v>
      </c>
      <c r="H312" s="30"/>
      <c r="I312" s="30">
        <v>2</v>
      </c>
      <c r="J312" s="30"/>
      <c r="K312" s="58" t="s">
        <v>473</v>
      </c>
      <c r="L312" s="48"/>
      <c r="M312" s="52" t="s">
        <v>1456</v>
      </c>
      <c r="N312" s="36" t="s">
        <v>17</v>
      </c>
      <c r="O312" s="37"/>
      <c r="P312" s="38"/>
    </row>
    <row r="313" spans="1:16" ht="45" customHeight="1" x14ac:dyDescent="0.3">
      <c r="A313" s="48" t="e">
        <f>VLOOKUP(C313,'Stillingsbetegnelser RAR H'!$A$2:$D$30,4,FALSE)</f>
        <v>#N/A</v>
      </c>
      <c r="B313" s="49" t="s">
        <v>365</v>
      </c>
      <c r="C313" s="49" t="s">
        <v>630</v>
      </c>
      <c r="D313" s="50" t="s">
        <v>631</v>
      </c>
      <c r="E313" s="49" t="s">
        <v>1448</v>
      </c>
      <c r="F313" s="49" t="s">
        <v>1449</v>
      </c>
      <c r="G313" s="30" t="s">
        <v>438</v>
      </c>
      <c r="H313" s="49"/>
      <c r="I313" s="49">
        <v>4</v>
      </c>
      <c r="J313" s="30"/>
      <c r="K313" s="58" t="s">
        <v>1450</v>
      </c>
      <c r="L313" s="48"/>
      <c r="M313" s="52" t="s">
        <v>1456</v>
      </c>
      <c r="N313" s="36" t="s">
        <v>17</v>
      </c>
      <c r="O313" s="37"/>
      <c r="P313" s="38"/>
    </row>
    <row r="314" spans="1:16" ht="45" customHeight="1" x14ac:dyDescent="0.3">
      <c r="A314" s="48" t="e">
        <f>VLOOKUP(C314,'Stillingsbetegnelser RAR H'!$A$2:$D$30,4,FALSE)</f>
        <v>#N/A</v>
      </c>
      <c r="B314" s="49" t="s">
        <v>365</v>
      </c>
      <c r="C314" s="49" t="s">
        <v>630</v>
      </c>
      <c r="D314" s="50" t="s">
        <v>631</v>
      </c>
      <c r="E314" s="49" t="s">
        <v>1451</v>
      </c>
      <c r="F314" s="49" t="s">
        <v>1452</v>
      </c>
      <c r="G314" s="30" t="s">
        <v>438</v>
      </c>
      <c r="H314" s="49"/>
      <c r="I314" s="49">
        <v>50</v>
      </c>
      <c r="J314" s="30"/>
      <c r="K314" s="58" t="s">
        <v>1453</v>
      </c>
      <c r="L314" s="48"/>
      <c r="M314" s="52" t="s">
        <v>1456</v>
      </c>
      <c r="N314" s="36" t="s">
        <v>17</v>
      </c>
      <c r="O314" s="37"/>
      <c r="P314" s="38"/>
    </row>
    <row r="315" spans="1:16" ht="45" customHeight="1" x14ac:dyDescent="0.3">
      <c r="A315" s="48" t="e">
        <f>VLOOKUP(C315,'Stillingsbetegnelser RAR H'!$A$2:$D$30,4,FALSE)</f>
        <v>#N/A</v>
      </c>
      <c r="B315" s="49" t="s">
        <v>365</v>
      </c>
      <c r="C315" s="49" t="s">
        <v>630</v>
      </c>
      <c r="D315" s="50" t="s">
        <v>631</v>
      </c>
      <c r="E315" s="49" t="s">
        <v>1454</v>
      </c>
      <c r="F315" s="49" t="s">
        <v>1455</v>
      </c>
      <c r="G315" s="30" t="s">
        <v>438</v>
      </c>
      <c r="H315" s="49"/>
      <c r="I315" s="49">
        <v>60</v>
      </c>
      <c r="J315" s="30"/>
      <c r="K315" s="58" t="s">
        <v>1458</v>
      </c>
      <c r="L315" s="48"/>
      <c r="M315" s="52" t="s">
        <v>1456</v>
      </c>
      <c r="N315" s="36" t="s">
        <v>17</v>
      </c>
      <c r="O315" s="37"/>
      <c r="P315" s="38"/>
    </row>
    <row r="316" spans="1:16" ht="45" customHeight="1" x14ac:dyDescent="0.3">
      <c r="A316" s="48" t="e">
        <f>VLOOKUP(C316,'Stillingsbetegnelser RAR H'!$A$2:$D$30,4,FALSE)</f>
        <v>#N/A</v>
      </c>
      <c r="B316" s="91" t="s">
        <v>365</v>
      </c>
      <c r="C316" s="91" t="s">
        <v>221</v>
      </c>
      <c r="D316" s="92" t="s">
        <v>1462</v>
      </c>
      <c r="E316" s="93" t="s">
        <v>1463</v>
      </c>
      <c r="F316" s="91" t="s">
        <v>1464</v>
      </c>
      <c r="G316" s="91" t="s">
        <v>1465</v>
      </c>
      <c r="H316" s="91">
        <v>9781</v>
      </c>
      <c r="I316" s="91"/>
      <c r="J316" s="91">
        <v>10</v>
      </c>
      <c r="K316" s="94" t="s">
        <v>1466</v>
      </c>
      <c r="L316" s="48"/>
      <c r="M316" s="52" t="s">
        <v>1470</v>
      </c>
      <c r="N316" s="36" t="s">
        <v>17</v>
      </c>
      <c r="O316" s="37"/>
      <c r="P316" s="38"/>
    </row>
    <row r="317" spans="1:16" ht="45" customHeight="1" x14ac:dyDescent="0.3">
      <c r="A317" s="48" t="e">
        <f>VLOOKUP(C317,'Stillingsbetegnelser RAR H'!$A$2:$D$30,4,FALSE)</f>
        <v>#N/A</v>
      </c>
      <c r="B317" s="91" t="s">
        <v>365</v>
      </c>
      <c r="C317" s="91" t="s">
        <v>221</v>
      </c>
      <c r="D317" s="92" t="s">
        <v>1462</v>
      </c>
      <c r="E317" s="93" t="s">
        <v>1467</v>
      </c>
      <c r="F317" s="91" t="s">
        <v>1468</v>
      </c>
      <c r="G317" s="91" t="s">
        <v>1465</v>
      </c>
      <c r="H317" s="91">
        <v>39181</v>
      </c>
      <c r="I317" s="91"/>
      <c r="J317" s="91">
        <v>10</v>
      </c>
      <c r="K317" s="94" t="s">
        <v>1469</v>
      </c>
      <c r="L317" s="48"/>
      <c r="M317" s="52" t="s">
        <v>1470</v>
      </c>
      <c r="N317" s="36" t="s">
        <v>17</v>
      </c>
      <c r="O317" s="37"/>
      <c r="P317" s="38"/>
    </row>
    <row r="318" spans="1:16" ht="45" customHeight="1" x14ac:dyDescent="0.3">
      <c r="A318" s="48" t="e">
        <f>VLOOKUP(C318,'Stillingsbetegnelser RAR H'!$A$2:$D$30,4,FALSE)</f>
        <v>#N/A</v>
      </c>
      <c r="B318" s="49" t="s">
        <v>759</v>
      </c>
      <c r="C318" s="49" t="s">
        <v>332</v>
      </c>
      <c r="D318" s="50" t="s">
        <v>1398</v>
      </c>
      <c r="E318" s="49" t="s">
        <v>1471</v>
      </c>
      <c r="F318" s="49" t="s">
        <v>455</v>
      </c>
      <c r="G318" s="49" t="s">
        <v>127</v>
      </c>
      <c r="H318" s="49"/>
      <c r="I318" s="49">
        <v>2</v>
      </c>
      <c r="J318" s="49"/>
      <c r="K318" s="51" t="s">
        <v>1472</v>
      </c>
      <c r="L318" s="48"/>
      <c r="M318" s="52" t="s">
        <v>1483</v>
      </c>
      <c r="N318" s="36" t="s">
        <v>17</v>
      </c>
      <c r="O318" s="37"/>
      <c r="P318" s="38"/>
    </row>
    <row r="319" spans="1:16" ht="45" customHeight="1" x14ac:dyDescent="0.3">
      <c r="A319" s="48" t="e">
        <f>VLOOKUP(C319,'Stillingsbetegnelser RAR H'!$A$2:$D$30,4,FALSE)</f>
        <v>#N/A</v>
      </c>
      <c r="B319" s="49" t="s">
        <v>252</v>
      </c>
      <c r="C319" s="49" t="s">
        <v>771</v>
      </c>
      <c r="D319" s="50" t="s">
        <v>254</v>
      </c>
      <c r="E319" s="49" t="s">
        <v>1473</v>
      </c>
      <c r="F319" s="49" t="s">
        <v>1474</v>
      </c>
      <c r="G319" s="49" t="s">
        <v>438</v>
      </c>
      <c r="H319" s="49"/>
      <c r="I319" s="49">
        <v>30</v>
      </c>
      <c r="J319" s="49"/>
      <c r="K319" s="51" t="s">
        <v>1475</v>
      </c>
      <c r="L319" s="48"/>
      <c r="M319" s="52" t="s">
        <v>1483</v>
      </c>
      <c r="N319" s="36" t="s">
        <v>17</v>
      </c>
      <c r="O319" s="37"/>
      <c r="P319" s="38"/>
    </row>
    <row r="320" spans="1:16" ht="45" customHeight="1" x14ac:dyDescent="0.3">
      <c r="A320" s="48" t="e">
        <f>VLOOKUP(C320,'Stillingsbetegnelser RAR H'!$A$2:$D$30,4,FALSE)</f>
        <v>#N/A</v>
      </c>
      <c r="B320" s="49" t="s">
        <v>244</v>
      </c>
      <c r="C320" s="49" t="s">
        <v>266</v>
      </c>
      <c r="D320" s="50" t="s">
        <v>267</v>
      </c>
      <c r="E320" s="49" t="s">
        <v>1476</v>
      </c>
      <c r="F320" s="49" t="s">
        <v>1477</v>
      </c>
      <c r="G320" s="49" t="s">
        <v>438</v>
      </c>
      <c r="H320" s="49"/>
      <c r="I320" s="49">
        <v>30</v>
      </c>
      <c r="J320" s="49"/>
      <c r="K320" s="51" t="s">
        <v>423</v>
      </c>
      <c r="L320" s="48"/>
      <c r="M320" s="52" t="s">
        <v>1483</v>
      </c>
      <c r="N320" s="36" t="s">
        <v>17</v>
      </c>
      <c r="O320" s="37"/>
      <c r="P320" s="38"/>
    </row>
    <row r="321" spans="1:16" ht="45" customHeight="1" x14ac:dyDescent="0.3">
      <c r="A321" s="48" t="e">
        <f>VLOOKUP(C321,'Stillingsbetegnelser RAR H'!$A$2:$D$30,4,FALSE)</f>
        <v>#N/A</v>
      </c>
      <c r="B321" s="49" t="s">
        <v>480</v>
      </c>
      <c r="C321" s="49" t="s">
        <v>327</v>
      </c>
      <c r="D321" s="50" t="s">
        <v>1362</v>
      </c>
      <c r="E321" s="49" t="s">
        <v>1478</v>
      </c>
      <c r="F321" s="49" t="s">
        <v>327</v>
      </c>
      <c r="G321" s="49" t="s">
        <v>127</v>
      </c>
      <c r="H321" s="49"/>
      <c r="I321" s="49">
        <v>30</v>
      </c>
      <c r="J321" s="49"/>
      <c r="K321" s="51" t="s">
        <v>1140</v>
      </c>
      <c r="L321" s="48"/>
      <c r="M321" s="52" t="s">
        <v>1483</v>
      </c>
      <c r="N321" s="36" t="s">
        <v>17</v>
      </c>
      <c r="O321" s="37"/>
      <c r="P321" s="38"/>
    </row>
    <row r="322" spans="1:16" ht="45" customHeight="1" x14ac:dyDescent="0.3">
      <c r="A322" s="48" t="e">
        <f>VLOOKUP(C322,'Stillingsbetegnelser RAR H'!$A$2:$D$30,4,FALSE)</f>
        <v>#N/A</v>
      </c>
      <c r="B322" s="49" t="s">
        <v>365</v>
      </c>
      <c r="C322" s="49" t="s">
        <v>451</v>
      </c>
      <c r="D322" s="50" t="s">
        <v>452</v>
      </c>
      <c r="E322" s="49" t="s">
        <v>574</v>
      </c>
      <c r="F322" s="49" t="s">
        <v>1479</v>
      </c>
      <c r="G322" s="49" t="s">
        <v>127</v>
      </c>
      <c r="H322" s="49"/>
      <c r="I322" s="49">
        <v>30</v>
      </c>
      <c r="J322" s="49"/>
      <c r="K322" s="51" t="s">
        <v>1480</v>
      </c>
      <c r="L322" s="48"/>
      <c r="M322" s="52" t="s">
        <v>1483</v>
      </c>
      <c r="N322" s="36" t="s">
        <v>17</v>
      </c>
      <c r="O322" s="37"/>
      <c r="P322" s="38" t="s">
        <v>1484</v>
      </c>
    </row>
    <row r="323" spans="1:16" ht="45" customHeight="1" x14ac:dyDescent="0.3">
      <c r="A323" s="48" t="e">
        <f>VLOOKUP(C323,'Stillingsbetegnelser RAR H'!$A$2:$D$30,4,FALSE)</f>
        <v>#N/A</v>
      </c>
      <c r="B323" s="49" t="s">
        <v>759</v>
      </c>
      <c r="C323" s="49" t="s">
        <v>332</v>
      </c>
      <c r="D323" s="50" t="s">
        <v>1398</v>
      </c>
      <c r="E323" s="49" t="s">
        <v>454</v>
      </c>
      <c r="F323" s="49" t="s">
        <v>1481</v>
      </c>
      <c r="G323" s="49" t="s">
        <v>127</v>
      </c>
      <c r="H323" s="49"/>
      <c r="I323" s="49">
        <v>2</v>
      </c>
      <c r="J323" s="49"/>
      <c r="K323" s="51" t="s">
        <v>1482</v>
      </c>
      <c r="L323" s="48"/>
      <c r="M323" s="52" t="s">
        <v>1483</v>
      </c>
      <c r="N323" s="36" t="s">
        <v>17</v>
      </c>
      <c r="O323" s="37"/>
      <c r="P323" s="38"/>
    </row>
    <row r="324" spans="1:16" ht="45" customHeight="1" x14ac:dyDescent="0.3">
      <c r="A324" s="48" t="e">
        <f>VLOOKUP(C324,'Stillingsbetegnelser RAR H'!$A$2:$D$30,4,FALSE)</f>
        <v>#N/A</v>
      </c>
      <c r="B324" s="33" t="s">
        <v>365</v>
      </c>
      <c r="C324" s="33" t="s">
        <v>147</v>
      </c>
      <c r="D324" s="66"/>
      <c r="E324" s="66"/>
      <c r="F324" s="34" t="s">
        <v>1490</v>
      </c>
      <c r="G324" s="33" t="s">
        <v>27</v>
      </c>
      <c r="H324" s="35">
        <v>49891</v>
      </c>
      <c r="I324" s="33">
        <v>2</v>
      </c>
      <c r="J324" s="48"/>
      <c r="K324" s="71"/>
      <c r="L324" s="48"/>
      <c r="M324" s="52" t="s">
        <v>1501</v>
      </c>
      <c r="N324" s="36" t="s">
        <v>17</v>
      </c>
      <c r="O324" s="37"/>
      <c r="P324" s="38"/>
    </row>
    <row r="325" spans="1:16" ht="45" customHeight="1" x14ac:dyDescent="0.3">
      <c r="A325" s="48" t="e">
        <f>VLOOKUP(C325,'Stillingsbetegnelser RAR H'!$A$2:$D$30,4,FALSE)</f>
        <v>#N/A</v>
      </c>
      <c r="B325" s="33" t="s">
        <v>365</v>
      </c>
      <c r="C325" s="33" t="s">
        <v>147</v>
      </c>
      <c r="D325" s="66"/>
      <c r="E325" s="66"/>
      <c r="F325" s="34" t="s">
        <v>1491</v>
      </c>
      <c r="G325" s="33" t="s">
        <v>27</v>
      </c>
      <c r="H325" s="35">
        <v>49683</v>
      </c>
      <c r="I325" s="33">
        <v>2</v>
      </c>
      <c r="J325" s="48"/>
      <c r="K325" s="71"/>
      <c r="L325" s="48"/>
      <c r="M325" s="52" t="s">
        <v>1501</v>
      </c>
      <c r="N325" s="36" t="s">
        <v>17</v>
      </c>
      <c r="O325" s="37"/>
      <c r="P325" s="38"/>
    </row>
    <row r="326" spans="1:16" ht="45" customHeight="1" x14ac:dyDescent="0.3">
      <c r="A326" s="48" t="e">
        <f>VLOOKUP(C326,'Stillingsbetegnelser RAR H'!$A$2:$D$30,4,FALSE)</f>
        <v>#N/A</v>
      </c>
      <c r="B326" s="33" t="s">
        <v>365</v>
      </c>
      <c r="C326" s="33" t="s">
        <v>147</v>
      </c>
      <c r="D326" s="66"/>
      <c r="E326" s="66"/>
      <c r="F326" s="34" t="s">
        <v>1492</v>
      </c>
      <c r="G326" s="33" t="s">
        <v>27</v>
      </c>
      <c r="H326" s="35">
        <v>49893</v>
      </c>
      <c r="I326" s="33">
        <v>2</v>
      </c>
      <c r="J326" s="48"/>
      <c r="K326" s="71"/>
      <c r="L326" s="48"/>
      <c r="M326" s="52" t="s">
        <v>1501</v>
      </c>
      <c r="N326" s="36" t="s">
        <v>17</v>
      </c>
      <c r="O326" s="37"/>
      <c r="P326" s="38"/>
    </row>
    <row r="327" spans="1:16" ht="45" customHeight="1" x14ac:dyDescent="0.3">
      <c r="A327" s="48" t="e">
        <f>VLOOKUP(C327,'Stillingsbetegnelser RAR H'!$A$2:$D$30,4,FALSE)</f>
        <v>#N/A</v>
      </c>
      <c r="B327" s="33" t="s">
        <v>365</v>
      </c>
      <c r="C327" s="33" t="s">
        <v>147</v>
      </c>
      <c r="D327" s="66"/>
      <c r="E327" s="66"/>
      <c r="F327" s="34" t="s">
        <v>693</v>
      </c>
      <c r="G327" s="33" t="s">
        <v>27</v>
      </c>
      <c r="H327" s="35">
        <v>49785</v>
      </c>
      <c r="I327" s="33">
        <v>2</v>
      </c>
      <c r="J327" s="48"/>
      <c r="K327" s="71"/>
      <c r="L327" s="48"/>
      <c r="M327" s="52" t="s">
        <v>1501</v>
      </c>
      <c r="N327" s="36" t="s">
        <v>17</v>
      </c>
      <c r="O327" s="37"/>
      <c r="P327" s="38"/>
    </row>
    <row r="328" spans="1:16" ht="45" customHeight="1" x14ac:dyDescent="0.3">
      <c r="A328" s="48" t="e">
        <f>VLOOKUP(C328,'Stillingsbetegnelser RAR H'!$A$2:$D$30,4,FALSE)</f>
        <v>#N/A</v>
      </c>
      <c r="B328" s="33" t="s">
        <v>365</v>
      </c>
      <c r="C328" s="33" t="s">
        <v>147</v>
      </c>
      <c r="D328" s="66"/>
      <c r="E328" s="66"/>
      <c r="F328" s="34" t="s">
        <v>1493</v>
      </c>
      <c r="G328" s="33" t="s">
        <v>27</v>
      </c>
      <c r="H328" s="35">
        <v>49990</v>
      </c>
      <c r="I328" s="33">
        <v>2</v>
      </c>
      <c r="J328" s="48"/>
      <c r="K328" s="71"/>
      <c r="L328" s="48"/>
      <c r="M328" s="52" t="s">
        <v>1501</v>
      </c>
      <c r="N328" s="36" t="s">
        <v>17</v>
      </c>
      <c r="O328" s="37"/>
      <c r="P328" s="38"/>
    </row>
    <row r="329" spans="1:16" ht="45" customHeight="1" x14ac:dyDescent="0.3">
      <c r="A329" s="48" t="e">
        <f>VLOOKUP(C329,'Stillingsbetegnelser RAR H'!$A$2:$D$30,4,FALSE)</f>
        <v>#N/A</v>
      </c>
      <c r="B329" s="33" t="s">
        <v>365</v>
      </c>
      <c r="C329" s="33" t="s">
        <v>147</v>
      </c>
      <c r="D329" s="66"/>
      <c r="E329" s="66"/>
      <c r="F329" s="34" t="s">
        <v>1494</v>
      </c>
      <c r="G329" s="33" t="s">
        <v>27</v>
      </c>
      <c r="H329" s="35">
        <v>21058</v>
      </c>
      <c r="I329" s="33">
        <v>1</v>
      </c>
      <c r="J329" s="48"/>
      <c r="K329" s="71"/>
      <c r="L329" s="48"/>
      <c r="M329" s="52" t="s">
        <v>1501</v>
      </c>
      <c r="N329" s="36" t="s">
        <v>17</v>
      </c>
      <c r="O329" s="37"/>
      <c r="P329" s="38"/>
    </row>
    <row r="330" spans="1:16" ht="45" customHeight="1" x14ac:dyDescent="0.3">
      <c r="A330" s="48" t="e">
        <f>VLOOKUP(C330,'Stillingsbetegnelser RAR H'!$A$2:$D$30,4,FALSE)</f>
        <v>#N/A</v>
      </c>
      <c r="B330" s="33" t="s">
        <v>365</v>
      </c>
      <c r="C330" s="33" t="s">
        <v>147</v>
      </c>
      <c r="D330" s="66"/>
      <c r="E330" s="66"/>
      <c r="F330" s="34" t="s">
        <v>1495</v>
      </c>
      <c r="G330" s="33" t="s">
        <v>27</v>
      </c>
      <c r="H330" s="35">
        <v>20925</v>
      </c>
      <c r="I330" s="33">
        <v>2</v>
      </c>
      <c r="J330" s="48"/>
      <c r="K330" s="71"/>
      <c r="L330" s="48"/>
      <c r="M330" s="52" t="s">
        <v>1501</v>
      </c>
      <c r="N330" s="36" t="s">
        <v>17</v>
      </c>
      <c r="O330" s="37"/>
      <c r="P330" s="38"/>
    </row>
    <row r="331" spans="1:16" ht="45" customHeight="1" x14ac:dyDescent="0.3">
      <c r="A331" s="48" t="e">
        <f>VLOOKUP(C331,'Stillingsbetegnelser RAR H'!$A$2:$D$30,4,FALSE)</f>
        <v>#N/A</v>
      </c>
      <c r="B331" s="33" t="s">
        <v>365</v>
      </c>
      <c r="C331" s="33" t="s">
        <v>147</v>
      </c>
      <c r="D331" s="66"/>
      <c r="E331" s="66"/>
      <c r="F331" s="34" t="s">
        <v>1496</v>
      </c>
      <c r="G331" s="33" t="s">
        <v>27</v>
      </c>
      <c r="H331" s="35">
        <v>20971</v>
      </c>
      <c r="I331" s="33">
        <v>2</v>
      </c>
      <c r="J331" s="48"/>
      <c r="K331" s="71"/>
      <c r="L331" s="48"/>
      <c r="M331" s="52" t="s">
        <v>1501</v>
      </c>
      <c r="N331" s="36" t="s">
        <v>17</v>
      </c>
      <c r="O331" s="37"/>
      <c r="P331" s="38"/>
    </row>
    <row r="332" spans="1:16" ht="45" customHeight="1" x14ac:dyDescent="0.3">
      <c r="A332" s="48" t="e">
        <f>VLOOKUP(C332,'Stillingsbetegnelser RAR H'!$A$2:$D$30,4,FALSE)</f>
        <v>#N/A</v>
      </c>
      <c r="B332" s="33" t="s">
        <v>365</v>
      </c>
      <c r="C332" s="33" t="s">
        <v>147</v>
      </c>
      <c r="D332" s="66"/>
      <c r="E332" s="66"/>
      <c r="F332" s="34" t="s">
        <v>1497</v>
      </c>
      <c r="G332" s="33" t="s">
        <v>27</v>
      </c>
      <c r="H332" s="35">
        <v>43572</v>
      </c>
      <c r="I332" s="33">
        <v>3</v>
      </c>
      <c r="J332" s="48"/>
      <c r="K332" s="71"/>
      <c r="L332" s="48"/>
      <c r="M332" s="52" t="s">
        <v>1501</v>
      </c>
      <c r="N332" s="36" t="s">
        <v>17</v>
      </c>
      <c r="O332" s="37"/>
      <c r="P332" s="38"/>
    </row>
    <row r="333" spans="1:16" ht="45" customHeight="1" x14ac:dyDescent="0.3">
      <c r="A333" s="48" t="e">
        <f>VLOOKUP(C333,'Stillingsbetegnelser RAR H'!$A$2:$D$30,4,FALSE)</f>
        <v>#N/A</v>
      </c>
      <c r="B333" s="33" t="s">
        <v>365</v>
      </c>
      <c r="C333" s="33" t="s">
        <v>147</v>
      </c>
      <c r="D333" s="66"/>
      <c r="E333" s="66"/>
      <c r="F333" s="34" t="s">
        <v>1263</v>
      </c>
      <c r="G333" s="33" t="s">
        <v>27</v>
      </c>
      <c r="H333" s="35">
        <v>49445</v>
      </c>
      <c r="I333" s="33">
        <v>3</v>
      </c>
      <c r="J333" s="48"/>
      <c r="K333" s="71"/>
      <c r="L333" s="48"/>
      <c r="M333" s="52" t="s">
        <v>1501</v>
      </c>
      <c r="N333" s="36" t="s">
        <v>17</v>
      </c>
      <c r="O333" s="37"/>
      <c r="P333" s="38"/>
    </row>
    <row r="334" spans="1:16" ht="45" customHeight="1" x14ac:dyDescent="0.3">
      <c r="A334" s="48" t="e">
        <f>VLOOKUP(C334,'Stillingsbetegnelser RAR H'!$A$2:$D$30,4,FALSE)</f>
        <v>#N/A</v>
      </c>
      <c r="B334" s="33" t="s">
        <v>365</v>
      </c>
      <c r="C334" s="33" t="s">
        <v>147</v>
      </c>
      <c r="D334" s="66"/>
      <c r="E334" s="66"/>
      <c r="F334" s="34" t="s">
        <v>639</v>
      </c>
      <c r="G334" s="33" t="s">
        <v>27</v>
      </c>
      <c r="H334" s="35">
        <v>45987</v>
      </c>
      <c r="I334" s="33">
        <v>2</v>
      </c>
      <c r="J334" s="48"/>
      <c r="K334" s="71"/>
      <c r="L334" s="48"/>
      <c r="M334" s="52" t="s">
        <v>1501</v>
      </c>
      <c r="N334" s="36" t="s">
        <v>17</v>
      </c>
      <c r="O334" s="37"/>
      <c r="P334" s="38"/>
    </row>
    <row r="335" spans="1:16" ht="45" customHeight="1" x14ac:dyDescent="0.3">
      <c r="A335" s="48" t="e">
        <f>VLOOKUP(C335,'Stillingsbetegnelser RAR H'!$A$2:$D$30,4,FALSE)</f>
        <v>#N/A</v>
      </c>
      <c r="B335" s="33" t="s">
        <v>365</v>
      </c>
      <c r="C335" s="33" t="s">
        <v>147</v>
      </c>
      <c r="D335" s="66"/>
      <c r="E335" s="66"/>
      <c r="F335" s="34" t="s">
        <v>1498</v>
      </c>
      <c r="G335" s="33" t="s">
        <v>27</v>
      </c>
      <c r="H335" s="35">
        <v>21096</v>
      </c>
      <c r="I335" s="33">
        <v>2</v>
      </c>
      <c r="J335" s="48"/>
      <c r="K335" s="71"/>
      <c r="L335" s="48"/>
      <c r="M335" s="52" t="s">
        <v>1501</v>
      </c>
      <c r="N335" s="36" t="s">
        <v>17</v>
      </c>
      <c r="O335" s="37"/>
      <c r="P335" s="38"/>
    </row>
    <row r="336" spans="1:16" ht="45" customHeight="1" x14ac:dyDescent="0.3">
      <c r="A336" s="48" t="e">
        <f>VLOOKUP(C336,'Stillingsbetegnelser RAR H'!$A$2:$D$30,4,FALSE)</f>
        <v>#N/A</v>
      </c>
      <c r="B336" s="33" t="s">
        <v>365</v>
      </c>
      <c r="C336" s="33" t="s">
        <v>147</v>
      </c>
      <c r="D336" s="66"/>
      <c r="E336" s="66"/>
      <c r="F336" s="34" t="s">
        <v>1499</v>
      </c>
      <c r="G336" s="33" t="s">
        <v>27</v>
      </c>
      <c r="H336" s="35">
        <v>21097</v>
      </c>
      <c r="I336" s="33">
        <v>2</v>
      </c>
      <c r="J336" s="48"/>
      <c r="K336" s="71"/>
      <c r="L336" s="48"/>
      <c r="M336" s="52" t="s">
        <v>1501</v>
      </c>
      <c r="N336" s="36" t="s">
        <v>17</v>
      </c>
      <c r="O336" s="37"/>
      <c r="P336" s="38"/>
    </row>
    <row r="337" spans="1:16" ht="45" customHeight="1" x14ac:dyDescent="0.3">
      <c r="A337" s="48" t="e">
        <f>VLOOKUP(C337,'Stillingsbetegnelser RAR H'!$A$2:$D$30,4,FALSE)</f>
        <v>#N/A</v>
      </c>
      <c r="B337" s="33" t="s">
        <v>365</v>
      </c>
      <c r="C337" s="33" t="s">
        <v>147</v>
      </c>
      <c r="D337" s="66"/>
      <c r="E337" s="66"/>
      <c r="F337" s="34" t="s">
        <v>1500</v>
      </c>
      <c r="G337" s="33" t="s">
        <v>27</v>
      </c>
      <c r="H337" s="35">
        <v>49731</v>
      </c>
      <c r="I337" s="33">
        <v>3</v>
      </c>
      <c r="J337" s="48"/>
      <c r="K337" s="71"/>
      <c r="L337" s="48"/>
      <c r="M337" s="52" t="s">
        <v>1501</v>
      </c>
      <c r="N337" s="36" t="s">
        <v>17</v>
      </c>
      <c r="O337" s="37"/>
      <c r="P337" s="38"/>
    </row>
    <row r="338" spans="1:16" ht="45" customHeight="1" x14ac:dyDescent="0.3">
      <c r="A338" s="12" t="e">
        <f>VLOOKUP(C338,'Stillingsbetegnelser RAR H'!$A$2:$D$30,4,FALSE)</f>
        <v>#N/A</v>
      </c>
      <c r="B338" s="146" t="str">
        <f>VLOOKUP(C338,'[11]Liste over stillingsbetegnelser'!$C$2:$E$53,2,FALSE)</f>
        <v>Salg, indkøb og markedsføring</v>
      </c>
      <c r="C338" s="147" t="s">
        <v>1308</v>
      </c>
      <c r="D338" s="148" t="str">
        <f>VLOOKUP(C338,'[11]Liste over stillingsbetegnelser'!$C$2:$E$53,3,FALSE)</f>
        <v>Salg, kundeservice,mødebooking, IT kundskab, rådgivning</v>
      </c>
      <c r="E338" s="149" t="s">
        <v>1504</v>
      </c>
      <c r="F338" s="150" t="s">
        <v>1505</v>
      </c>
      <c r="G338" s="150" t="s">
        <v>127</v>
      </c>
      <c r="H338" s="150"/>
      <c r="I338" s="149">
        <v>29</v>
      </c>
      <c r="J338" s="149"/>
      <c r="K338" s="150" t="s">
        <v>1506</v>
      </c>
      <c r="L338" s="12"/>
      <c r="M338" s="160" t="s">
        <v>1548</v>
      </c>
      <c r="N338" s="12" t="s">
        <v>17</v>
      </c>
      <c r="O338" s="11"/>
      <c r="P338" s="13" t="s">
        <v>478</v>
      </c>
    </row>
    <row r="339" spans="1:16" ht="45" customHeight="1" x14ac:dyDescent="0.3">
      <c r="A339" s="12" t="e">
        <f>VLOOKUP(C339,'Stillingsbetegnelser RAR H'!$A$2:$D$30,4,FALSE)</f>
        <v>#N/A</v>
      </c>
      <c r="B339" s="146" t="str">
        <f>VLOOKUP(C339,'[11]Liste over stillingsbetegnelser'!$C$2:$E$53,2,FALSE)</f>
        <v>Salg, indkøb og markedsføring</v>
      </c>
      <c r="C339" s="147" t="s">
        <v>1308</v>
      </c>
      <c r="D339" s="148" t="str">
        <f>VLOOKUP(C339,'[11]Liste over stillingsbetegnelser'!$C$2:$E$53,3,FALSE)</f>
        <v>Salg, kundeservice,mødebooking, IT kundskab, rådgivning</v>
      </c>
      <c r="E339" s="149" t="s">
        <v>1504</v>
      </c>
      <c r="F339" s="149" t="s">
        <v>1507</v>
      </c>
      <c r="G339" s="149" t="s">
        <v>127</v>
      </c>
      <c r="H339" s="149"/>
      <c r="I339" s="149">
        <v>30</v>
      </c>
      <c r="J339" s="149"/>
      <c r="K339" s="151" t="s">
        <v>1508</v>
      </c>
      <c r="L339" s="12"/>
      <c r="M339" s="160" t="s">
        <v>1548</v>
      </c>
      <c r="N339" s="12" t="s">
        <v>17</v>
      </c>
      <c r="O339" s="11"/>
      <c r="P339" s="13"/>
    </row>
    <row r="340" spans="1:16" ht="45" customHeight="1" x14ac:dyDescent="0.3">
      <c r="A340" s="12" t="e">
        <f>VLOOKUP(C340,'Stillingsbetegnelser RAR H'!$A$2:$D$30,4,FALSE)</f>
        <v>#N/A</v>
      </c>
      <c r="B340" s="146" t="str">
        <f>VLOOKUP(C340,'[11]Liste over stillingsbetegnelser'!$C$2:$E$53,2,FALSE)</f>
        <v>Rengøring, ejendomsservice og renovation</v>
      </c>
      <c r="C340" s="147" t="s">
        <v>327</v>
      </c>
      <c r="D340" s="148" t="str">
        <f>VLOOKUP(C340,'[11]Liste over stillingsbetegnelser'!$C$2:$E$53,3,FALSE)</f>
        <v>Bogføring, udarbejdelse af kontrakter og regnskaber, administrativt arbejde, IT kundskab</v>
      </c>
      <c r="E340" s="152" t="s">
        <v>328</v>
      </c>
      <c r="F340" s="149" t="s">
        <v>156</v>
      </c>
      <c r="G340" s="149" t="s">
        <v>127</v>
      </c>
      <c r="H340" s="149"/>
      <c r="I340" s="149">
        <v>30</v>
      </c>
      <c r="J340" s="149"/>
      <c r="K340" s="153" t="s">
        <v>157</v>
      </c>
      <c r="L340" s="12"/>
      <c r="M340" s="160" t="s">
        <v>1548</v>
      </c>
      <c r="N340" s="12" t="s">
        <v>17</v>
      </c>
      <c r="O340" s="11"/>
      <c r="P340" s="13"/>
    </row>
    <row r="341" spans="1:16" ht="45" customHeight="1" x14ac:dyDescent="0.3">
      <c r="A341" s="12" t="e">
        <f>VLOOKUP(C341,'Stillingsbetegnelser RAR H'!$A$2:$D$30,4,FALSE)</f>
        <v>#N/A</v>
      </c>
      <c r="B341" s="146" t="str">
        <f>VLOOKUP(C341,'[11]Liste over stillingsbetegnelser'!$C$2:$E$53,2,FALSE)</f>
        <v>Rengøring, ejendomsservice og renovation</v>
      </c>
      <c r="C341" s="147" t="s">
        <v>327</v>
      </c>
      <c r="D341" s="148" t="str">
        <f>VLOOKUP(C341,'[11]Liste over stillingsbetegnelser'!$C$2:$E$53,3,FALSE)</f>
        <v>Bogføring, udarbejdelse af kontrakter og regnskaber, administrativt arbejde, IT kundskab</v>
      </c>
      <c r="E341" s="154" t="s">
        <v>1509</v>
      </c>
      <c r="F341" s="149" t="s">
        <v>158</v>
      </c>
      <c r="G341" s="149" t="s">
        <v>127</v>
      </c>
      <c r="H341" s="149"/>
      <c r="I341" s="149">
        <v>30</v>
      </c>
      <c r="J341" s="149"/>
      <c r="K341" s="153" t="s">
        <v>159</v>
      </c>
      <c r="L341" s="12"/>
      <c r="M341" s="160" t="s">
        <v>1548</v>
      </c>
      <c r="N341" s="12" t="s">
        <v>17</v>
      </c>
      <c r="O341" s="11"/>
      <c r="P341" s="13"/>
    </row>
    <row r="342" spans="1:16" ht="45" customHeight="1" x14ac:dyDescent="0.3">
      <c r="A342" s="12" t="e">
        <f>VLOOKUP(C342,'Stillingsbetegnelser RAR H'!$A$2:$D$30,4,FALSE)</f>
        <v>#N/A</v>
      </c>
      <c r="B342" s="146" t="str">
        <f>VLOOKUP(C342,'[11]Liste over stillingsbetegnelser'!$C$2:$E$53,2,FALSE)</f>
        <v>Rengøring, ejendomsservice og renovation</v>
      </c>
      <c r="C342" s="147" t="s">
        <v>327</v>
      </c>
      <c r="D342" s="148" t="str">
        <f>VLOOKUP(C342,'[11]Liste over stillingsbetegnelser'!$C$2:$E$53,3,FALSE)</f>
        <v>Bogføring, udarbejdelse af kontrakter og regnskaber, administrativt arbejde, IT kundskab</v>
      </c>
      <c r="E342" s="154" t="s">
        <v>329</v>
      </c>
      <c r="F342" s="149" t="s">
        <v>330</v>
      </c>
      <c r="G342" s="149" t="s">
        <v>127</v>
      </c>
      <c r="H342" s="149"/>
      <c r="I342" s="149">
        <v>30</v>
      </c>
      <c r="J342" s="149"/>
      <c r="K342" s="153" t="s">
        <v>331</v>
      </c>
      <c r="L342" s="12"/>
      <c r="M342" s="160" t="s">
        <v>1548</v>
      </c>
      <c r="N342" s="12" t="s">
        <v>17</v>
      </c>
      <c r="O342" s="11"/>
      <c r="P342" s="13"/>
    </row>
    <row r="343" spans="1:16" ht="45" customHeight="1" x14ac:dyDescent="0.3">
      <c r="A343" s="12" t="e">
        <f>VLOOKUP(C343,'Stillingsbetegnelser RAR H'!$A$2:$D$30,4,FALSE)</f>
        <v>#N/A</v>
      </c>
      <c r="B343" s="146" t="str">
        <f>VLOOKUP(C343,'[11]Liste over stillingsbetegnelser'!$C$2:$E$53,2,FALSE)</f>
        <v>Industriel produktion</v>
      </c>
      <c r="C343" s="147" t="s">
        <v>332</v>
      </c>
      <c r="D343" s="148" t="str">
        <f>VLOOKUP(C343,'[11]Liste over stillingsbetegnelser'!$C$2:$E$53,3,FALSE)</f>
        <v xml:space="preserve">Gaffeltruck B, teknisk forståelse, betjening af maskiner GMP, kvalitetssikring, CNC maskiner, </v>
      </c>
      <c r="E343" s="155" t="s">
        <v>333</v>
      </c>
      <c r="F343" s="149" t="s">
        <v>169</v>
      </c>
      <c r="G343" s="149" t="s">
        <v>127</v>
      </c>
      <c r="H343" s="149"/>
      <c r="I343" s="149">
        <v>30</v>
      </c>
      <c r="J343" s="149"/>
      <c r="K343" s="153" t="s">
        <v>170</v>
      </c>
      <c r="L343" s="12"/>
      <c r="M343" s="160" t="s">
        <v>1548</v>
      </c>
      <c r="N343" s="12" t="s">
        <v>17</v>
      </c>
      <c r="O343" s="11"/>
      <c r="P343" s="13"/>
    </row>
    <row r="344" spans="1:16" ht="45" customHeight="1" x14ac:dyDescent="0.3">
      <c r="A344" s="12" t="e">
        <f>VLOOKUP(C344,'Stillingsbetegnelser RAR H'!$A$2:$D$30,4,FALSE)</f>
        <v>#N/A</v>
      </c>
      <c r="B344" s="146" t="str">
        <f>VLOOKUP(C344,'[11]Liste over stillingsbetegnelser'!$C$2:$E$53,2,FALSE)</f>
        <v>It og teleteknik</v>
      </c>
      <c r="C344" s="147" t="s">
        <v>201</v>
      </c>
      <c r="D344" s="148" t="str">
        <f>VLOOKUP(C344,'[11]Liste over stillingsbetegnelser'!$C$2:$E$53,3,FALSE)</f>
        <v>Teknsik forståelse, IT kundskaber, forretningsorienteret, projektledelse, SQL, support</v>
      </c>
      <c r="E344" s="156" t="s">
        <v>1510</v>
      </c>
      <c r="F344" s="156" t="s">
        <v>138</v>
      </c>
      <c r="G344" s="149" t="s">
        <v>127</v>
      </c>
      <c r="H344" s="149"/>
      <c r="I344" s="149">
        <v>30</v>
      </c>
      <c r="J344" s="149"/>
      <c r="K344" s="153" t="s">
        <v>139</v>
      </c>
      <c r="L344" s="12"/>
      <c r="M344" s="160" t="s">
        <v>1548</v>
      </c>
      <c r="N344" s="12" t="s">
        <v>17</v>
      </c>
      <c r="O344" s="11"/>
      <c r="P344" s="13"/>
    </row>
    <row r="345" spans="1:16" ht="45" customHeight="1" x14ac:dyDescent="0.3">
      <c r="A345" s="12" t="e">
        <f>VLOOKUP(C345,'Stillingsbetegnelser RAR H'!$A$2:$D$30,4,FALSE)</f>
        <v>#N/A</v>
      </c>
      <c r="B345" s="146" t="str">
        <f>VLOOKUP(C345,'[11]Liste over stillingsbetegnelser'!$C$2:$E$53,2,FALSE)</f>
        <v>It og teleteknik</v>
      </c>
      <c r="C345" s="147" t="s">
        <v>201</v>
      </c>
      <c r="D345" s="148" t="str">
        <f>VLOOKUP(C345,'[11]Liste over stillingsbetegnelser'!$C$2:$E$53,3,FALSE)</f>
        <v>Teknsik forståelse, IT kundskaber, forretningsorienteret, projektledelse, SQL, support</v>
      </c>
      <c r="E345" s="156" t="s">
        <v>1088</v>
      </c>
      <c r="F345" s="156" t="s">
        <v>149</v>
      </c>
      <c r="G345" s="149" t="s">
        <v>127</v>
      </c>
      <c r="H345" s="149"/>
      <c r="I345" s="149">
        <v>30</v>
      </c>
      <c r="J345" s="149"/>
      <c r="K345" s="153" t="s">
        <v>150</v>
      </c>
      <c r="L345" s="12"/>
      <c r="M345" s="160" t="s">
        <v>1548</v>
      </c>
      <c r="N345" s="12" t="s">
        <v>17</v>
      </c>
      <c r="O345" s="11"/>
      <c r="P345" s="13"/>
    </row>
    <row r="346" spans="1:16" ht="45" customHeight="1" x14ac:dyDescent="0.3">
      <c r="A346" s="12" t="e">
        <f>VLOOKUP(C346,'Stillingsbetegnelser RAR H'!$A$2:$D$30,4,FALSE)</f>
        <v>#N/A</v>
      </c>
      <c r="B346" s="146" t="str">
        <f>VLOOKUP(C346,'[11]Liste over stillingsbetegnelser'!$C$2:$E$53,2,FALSE)</f>
        <v>It og teleteknik</v>
      </c>
      <c r="C346" s="147" t="s">
        <v>201</v>
      </c>
      <c r="D346" s="148" t="str">
        <f>VLOOKUP(C346,'[11]Liste over stillingsbetegnelser'!$C$2:$E$53,3,FALSE)</f>
        <v>Teknsik forståelse, IT kundskaber, forretningsorienteret, projektledelse, SQL, support</v>
      </c>
      <c r="E346" s="154" t="s">
        <v>1092</v>
      </c>
      <c r="F346" s="149" t="s">
        <v>162</v>
      </c>
      <c r="G346" s="149" t="s">
        <v>127</v>
      </c>
      <c r="H346" s="149"/>
      <c r="I346" s="149">
        <v>30</v>
      </c>
      <c r="J346" s="149"/>
      <c r="K346" s="153" t="s">
        <v>163</v>
      </c>
      <c r="L346" s="12"/>
      <c r="M346" s="160" t="s">
        <v>1548</v>
      </c>
      <c r="N346" s="12" t="s">
        <v>17</v>
      </c>
      <c r="O346" s="11"/>
      <c r="P346" s="13"/>
    </row>
    <row r="347" spans="1:16" ht="45" customHeight="1" x14ac:dyDescent="0.3">
      <c r="A347" s="12" t="e">
        <f>VLOOKUP(C347,'Stillingsbetegnelser RAR H'!$A$2:$D$30,4,FALSE)</f>
        <v>#N/A</v>
      </c>
      <c r="B347" s="146" t="str">
        <f>VLOOKUP(C347,'[11]Liste over stillingsbetegnelser'!$C$2:$E$53,2,FALSE)</f>
        <v>It og teleteknik</v>
      </c>
      <c r="C347" s="147" t="s">
        <v>201</v>
      </c>
      <c r="D347" s="148" t="str">
        <f>VLOOKUP(C347,'[11]Liste over stillingsbetegnelser'!$C$2:$E$53,3,FALSE)</f>
        <v>Teknsik forståelse, IT kundskaber, forretningsorienteret, projektledelse, SQL, support</v>
      </c>
      <c r="E347" s="154" t="s">
        <v>1093</v>
      </c>
      <c r="F347" s="149" t="s">
        <v>165</v>
      </c>
      <c r="G347" s="149" t="s">
        <v>127</v>
      </c>
      <c r="H347" s="149"/>
      <c r="I347" s="149">
        <v>30</v>
      </c>
      <c r="J347" s="149"/>
      <c r="K347" s="153" t="s">
        <v>166</v>
      </c>
      <c r="L347" s="12"/>
      <c r="M347" s="160" t="s">
        <v>1548</v>
      </c>
      <c r="N347" s="12" t="s">
        <v>17</v>
      </c>
      <c r="O347" s="11"/>
      <c r="P347" s="13"/>
    </row>
    <row r="348" spans="1:16" ht="45" customHeight="1" x14ac:dyDescent="0.3">
      <c r="A348" s="12" t="e">
        <f>VLOOKUP(C348,'Stillingsbetegnelser RAR H'!$A$2:$D$30,4,FALSE)</f>
        <v>#N/A</v>
      </c>
      <c r="B348" s="146" t="str">
        <f>VLOOKUP(C348,'[11]Liste over stillingsbetegnelser'!$C$2:$E$53,2,FALSE)</f>
        <v>It og teleteknik</v>
      </c>
      <c r="C348" s="147" t="s">
        <v>201</v>
      </c>
      <c r="D348" s="148" t="str">
        <f>VLOOKUP(C348,'[11]Liste over stillingsbetegnelser'!$C$2:$E$53,3,FALSE)</f>
        <v>Teknsik forståelse, IT kundskaber, forretningsorienteret, projektledelse, SQL, support</v>
      </c>
      <c r="E348" s="149" t="s">
        <v>1511</v>
      </c>
      <c r="F348" s="149" t="s">
        <v>1512</v>
      </c>
      <c r="G348" s="149" t="s">
        <v>127</v>
      </c>
      <c r="H348" s="149"/>
      <c r="I348" s="149">
        <v>60</v>
      </c>
      <c r="J348" s="149"/>
      <c r="K348" s="153" t="s">
        <v>128</v>
      </c>
      <c r="L348" s="12"/>
      <c r="M348" s="160" t="s">
        <v>1548</v>
      </c>
      <c r="N348" s="12" t="s">
        <v>17</v>
      </c>
      <c r="O348" s="11"/>
      <c r="P348" s="13"/>
    </row>
    <row r="349" spans="1:16" ht="45" customHeight="1" x14ac:dyDescent="0.3">
      <c r="A349" s="12" t="e">
        <f>VLOOKUP(C349,'Stillingsbetegnelser RAR H'!$A$2:$D$30,4,FALSE)</f>
        <v>#N/A</v>
      </c>
      <c r="B349" s="146" t="str">
        <f>VLOOKUP(C349,'[11]Liste over stillingsbetegnelser'!$C$2:$E$53,2,FALSE)</f>
        <v>It og teleteknik</v>
      </c>
      <c r="C349" s="147" t="s">
        <v>201</v>
      </c>
      <c r="D349" s="148" t="str">
        <f>VLOOKUP(C349,'[11]Liste over stillingsbetegnelser'!$C$2:$E$53,3,FALSE)</f>
        <v>Teknsik forståelse, IT kundskaber, forretningsorienteret, projektledelse, SQL, support</v>
      </c>
      <c r="E349" s="156" t="s">
        <v>1513</v>
      </c>
      <c r="F349" s="150" t="s">
        <v>1514</v>
      </c>
      <c r="G349" s="149" t="s">
        <v>127</v>
      </c>
      <c r="H349" s="149"/>
      <c r="I349" s="149">
        <v>30</v>
      </c>
      <c r="J349" s="149"/>
      <c r="K349" s="150" t="s">
        <v>1508</v>
      </c>
      <c r="L349" s="12"/>
      <c r="M349" s="160" t="s">
        <v>1548</v>
      </c>
      <c r="N349" s="12" t="s">
        <v>17</v>
      </c>
      <c r="O349" s="11"/>
      <c r="P349" s="13"/>
    </row>
    <row r="350" spans="1:16" ht="45" customHeight="1" x14ac:dyDescent="0.3">
      <c r="A350" s="12" t="e">
        <f>VLOOKUP(C350,'Stillingsbetegnelser RAR H'!$A$2:$D$30,4,FALSE)</f>
        <v>#N/A</v>
      </c>
      <c r="B350" s="146" t="str">
        <f>VLOOKUP(C350,'[11]Liste over stillingsbetegnelser'!$C$2:$E$53,2,FALSE)</f>
        <v>It og teleteknik</v>
      </c>
      <c r="C350" s="147" t="s">
        <v>201</v>
      </c>
      <c r="D350" s="148" t="str">
        <f>VLOOKUP(C350,'[11]Liste over stillingsbetegnelser'!$C$2:$E$53,3,FALSE)</f>
        <v>Teknsik forståelse, IT kundskaber, forretningsorienteret, projektledelse, SQL, support</v>
      </c>
      <c r="E350" s="156" t="s">
        <v>1515</v>
      </c>
      <c r="F350" s="157" t="s">
        <v>1516</v>
      </c>
      <c r="G350" s="149" t="s">
        <v>127</v>
      </c>
      <c r="H350" s="149"/>
      <c r="I350" s="149">
        <v>30</v>
      </c>
      <c r="J350" s="149"/>
      <c r="K350" s="158" t="s">
        <v>1517</v>
      </c>
      <c r="L350" s="12"/>
      <c r="M350" s="160" t="s">
        <v>1548</v>
      </c>
      <c r="N350" s="12" t="s">
        <v>17</v>
      </c>
      <c r="O350" s="11"/>
      <c r="P350" s="13"/>
    </row>
    <row r="351" spans="1:16" ht="45" customHeight="1" x14ac:dyDescent="0.3">
      <c r="A351" s="12" t="e">
        <f>VLOOKUP(C351,'Stillingsbetegnelser RAR H'!$A$2:$D$30,4,FALSE)</f>
        <v>#N/A</v>
      </c>
      <c r="B351" s="146" t="str">
        <f>VLOOKUP(C351,'[11]Liste over stillingsbetegnelser'!$C$2:$E$53,2,FALSE)</f>
        <v>It og teleteknik</v>
      </c>
      <c r="C351" s="147" t="s">
        <v>201</v>
      </c>
      <c r="D351" s="148" t="str">
        <f>VLOOKUP(C351,'[11]Liste over stillingsbetegnelser'!$C$2:$E$53,3,FALSE)</f>
        <v>Teknsik forståelse, IT kundskaber, forretningsorienteret, projektledelse, SQL, support</v>
      </c>
      <c r="E351" s="149" t="s">
        <v>1263</v>
      </c>
      <c r="F351" s="150" t="s">
        <v>1518</v>
      </c>
      <c r="G351" s="150" t="s">
        <v>127</v>
      </c>
      <c r="H351" s="150"/>
      <c r="I351" s="150">
        <v>30</v>
      </c>
      <c r="J351" s="150"/>
      <c r="K351" s="150" t="s">
        <v>1519</v>
      </c>
      <c r="L351" s="12"/>
      <c r="M351" s="160" t="s">
        <v>1548</v>
      </c>
      <c r="N351" s="12" t="s">
        <v>17</v>
      </c>
      <c r="O351" s="11"/>
      <c r="P351" s="13"/>
    </row>
    <row r="352" spans="1:16" ht="45" customHeight="1" x14ac:dyDescent="0.3">
      <c r="A352" s="12" t="e">
        <f>VLOOKUP(C352,'Stillingsbetegnelser RAR H'!$A$2:$D$30,4,FALSE)</f>
        <v>#N/A</v>
      </c>
      <c r="B352" s="146" t="str">
        <f>VLOOKUP(C352,'[11]Liste over stillingsbetegnelser'!$C$2:$E$53,2,FALSE)</f>
        <v>Sundhed, omsorg og personlig pleje</v>
      </c>
      <c r="C352" s="147" t="s">
        <v>325</v>
      </c>
      <c r="D352" s="148" t="str">
        <f>VLOOKUP(C352,'[11]Liste over stillingsbetegnelser'!$C$2:$E$53,3,FALSE)</f>
        <v>telefonbetjening, Sundhedsplatformen, booking, modtagelse af patienter, journalsystem, registering, IT kundskab, administrative opgaver, indkaldelse af patienter</v>
      </c>
      <c r="E352" s="154" t="s">
        <v>326</v>
      </c>
      <c r="F352" s="149" t="s">
        <v>152</v>
      </c>
      <c r="G352" s="149" t="s">
        <v>127</v>
      </c>
      <c r="H352" s="149"/>
      <c r="I352" s="149">
        <v>30</v>
      </c>
      <c r="J352" s="149"/>
      <c r="K352" s="153" t="s">
        <v>153</v>
      </c>
      <c r="L352" s="12"/>
      <c r="M352" s="160" t="s">
        <v>1548</v>
      </c>
      <c r="N352" s="12" t="s">
        <v>17</v>
      </c>
      <c r="O352" s="11"/>
      <c r="P352" s="13"/>
    </row>
    <row r="353" spans="1:16" ht="45" customHeight="1" x14ac:dyDescent="0.3">
      <c r="A353" s="12" t="e">
        <f>VLOOKUP(C353,'Stillingsbetegnelser RAR H'!$A$2:$D$30,4,FALSE)</f>
        <v>#N/A</v>
      </c>
      <c r="B353" s="146" t="str">
        <f>VLOOKUP(C353,'[11]Liste over stillingsbetegnelser'!$C$2:$E$53,2,FALSE)</f>
        <v>Sundhed, omsorg og personlig pleje</v>
      </c>
      <c r="C353" s="147" t="s">
        <v>325</v>
      </c>
      <c r="D353" s="148" t="str">
        <f>VLOOKUP(C353,'[11]Liste over stillingsbetegnelser'!$C$2:$E$53,3,FALSE)</f>
        <v>telefonbetjening, Sundhedsplatformen, booking, modtagelse af patienter, journalsystem, registering, IT kundskab, administrative opgaver, indkaldelse af patienter</v>
      </c>
      <c r="E353" s="156" t="s">
        <v>1520</v>
      </c>
      <c r="F353" s="149" t="s">
        <v>1521</v>
      </c>
      <c r="G353" s="149" t="s">
        <v>127</v>
      </c>
      <c r="H353" s="149"/>
      <c r="I353" s="149">
        <v>40</v>
      </c>
      <c r="J353" s="149"/>
      <c r="K353" s="158" t="s">
        <v>1522</v>
      </c>
      <c r="L353" s="12"/>
      <c r="M353" s="160" t="s">
        <v>1548</v>
      </c>
      <c r="N353" s="12" t="s">
        <v>17</v>
      </c>
      <c r="O353" s="11"/>
      <c r="P353" s="13"/>
    </row>
    <row r="354" spans="1:16" ht="45" customHeight="1" x14ac:dyDescent="0.3">
      <c r="A354" s="12" t="e">
        <f>VLOOKUP(C354,'Stillingsbetegnelser RAR H'!$A$2:$D$30,4,FALSE)</f>
        <v>#N/A</v>
      </c>
      <c r="B354" s="146" t="str">
        <f>VLOOKUP(C354,'[11]Liste over stillingsbetegnelser'!$C$2:$E$53,2,FALSE)</f>
        <v>Pædagogisk, socialt og kirkeligt arbejde</v>
      </c>
      <c r="C354" s="147" t="s">
        <v>253</v>
      </c>
      <c r="D354" s="148" t="str">
        <f>VLOOKUP(C354,'[11]Liste over stillingsbetegnelser'!$C$2:$E$53,3,FALSE)</f>
        <v>Anerkendende tilgang, samarbejde med forældre, SFO, udvikling af den pædagogiske praksis, se verden ud fra børnenes perspektiv</v>
      </c>
      <c r="E354" s="154" t="s">
        <v>1523</v>
      </c>
      <c r="F354" s="149" t="s">
        <v>1524</v>
      </c>
      <c r="G354" s="149" t="s">
        <v>127</v>
      </c>
      <c r="H354" s="149"/>
      <c r="I354" s="149">
        <v>30</v>
      </c>
      <c r="J354" s="149"/>
      <c r="K354" s="153" t="s">
        <v>1525</v>
      </c>
      <c r="L354" s="12"/>
      <c r="M354" s="160" t="s">
        <v>1548</v>
      </c>
      <c r="N354" s="12" t="s">
        <v>17</v>
      </c>
      <c r="O354" s="11"/>
      <c r="P354" s="13"/>
    </row>
    <row r="355" spans="1:16" ht="45" customHeight="1" x14ac:dyDescent="0.3">
      <c r="A355" s="12" t="e">
        <f>VLOOKUP(C355,'Stillingsbetegnelser RAR H'!$A$2:$D$30,4,FALSE)</f>
        <v>#N/A</v>
      </c>
      <c r="B355" s="146" t="str">
        <f>VLOOKUP(C355,'[11]Liste over stillingsbetegnelser'!$C$2:$E$53,2,FALSE)</f>
        <v>Sundhed, omsorg og personlig pleje</v>
      </c>
      <c r="C355" s="147" t="s">
        <v>291</v>
      </c>
      <c r="D355" s="148" t="str">
        <f>VLOOKUP(C355,'[11]Liste over stillingsbetegnelser'!$C$2:$E$53,3,FALSE)</f>
        <v>Rehabilitering, samarbejde med pårørende, dokumentation, IT kendskab, samarbejde med borgere, demensområdet, anerkendende tilgang</v>
      </c>
      <c r="E355" s="156" t="s">
        <v>1526</v>
      </c>
      <c r="F355" s="149" t="s">
        <v>1521</v>
      </c>
      <c r="G355" s="149" t="s">
        <v>127</v>
      </c>
      <c r="H355" s="149"/>
      <c r="I355" s="149">
        <v>40</v>
      </c>
      <c r="J355" s="149"/>
      <c r="K355" s="158" t="s">
        <v>1522</v>
      </c>
      <c r="L355" s="12"/>
      <c r="M355" s="160" t="s">
        <v>1548</v>
      </c>
      <c r="N355" s="12" t="s">
        <v>17</v>
      </c>
      <c r="O355" s="11"/>
      <c r="P355" s="13"/>
    </row>
    <row r="356" spans="1:16" ht="45" customHeight="1" x14ac:dyDescent="0.3">
      <c r="A356" s="12" t="e">
        <f>VLOOKUP(C356,'Stillingsbetegnelser RAR H'!$A$2:$D$30,4,FALSE)</f>
        <v>#N/A</v>
      </c>
      <c r="B356" s="146" t="str">
        <f>VLOOKUP(C356,'[11]Liste over stillingsbetegnelser'!$C$2:$E$53,2,FALSE)</f>
        <v>It og teleteknik</v>
      </c>
      <c r="C356" s="147" t="s">
        <v>322</v>
      </c>
      <c r="D356" s="148" t="str">
        <f>VLOOKUP(C356,'[11]Liste over stillingsbetegnelser'!$C$2:$E$53,3,FALSE)</f>
        <v>Javascript, .net, C#, SQL, Java, cloud, HTML, git, agil udvikling, Microsoft Azure</v>
      </c>
      <c r="E356" s="154" t="s">
        <v>1090</v>
      </c>
      <c r="F356" s="156" t="s">
        <v>142</v>
      </c>
      <c r="G356" s="149" t="s">
        <v>127</v>
      </c>
      <c r="H356" s="149"/>
      <c r="I356" s="149">
        <v>30</v>
      </c>
      <c r="J356" s="149"/>
      <c r="K356" s="153" t="s">
        <v>143</v>
      </c>
      <c r="L356" s="12"/>
      <c r="M356" s="160" t="s">
        <v>1548</v>
      </c>
      <c r="N356" s="12" t="s">
        <v>17</v>
      </c>
      <c r="O356" s="11"/>
      <c r="P356" s="13"/>
    </row>
    <row r="357" spans="1:16" ht="45" customHeight="1" x14ac:dyDescent="0.3">
      <c r="A357" s="12" t="e">
        <f>VLOOKUP(C357,'Stillingsbetegnelser RAR H'!$A$2:$D$30,4,FALSE)</f>
        <v>#N/A</v>
      </c>
      <c r="B357" s="146" t="str">
        <f>VLOOKUP(C357,'[11]Liste over stillingsbetegnelser'!$C$2:$E$53,2,FALSE)</f>
        <v>It og teleteknik</v>
      </c>
      <c r="C357" s="147" t="s">
        <v>322</v>
      </c>
      <c r="D357" s="148" t="str">
        <f>VLOOKUP(C357,'[11]Liste over stillingsbetegnelser'!$C$2:$E$53,3,FALSE)</f>
        <v>Javascript, .net, C#, SQL, Java, cloud, HTML, git, agil udvikling, Microsoft Azure</v>
      </c>
      <c r="E357" s="154" t="s">
        <v>1091</v>
      </c>
      <c r="F357" s="149" t="s">
        <v>145</v>
      </c>
      <c r="G357" s="149" t="s">
        <v>127</v>
      </c>
      <c r="H357" s="149"/>
      <c r="I357" s="149">
        <v>30</v>
      </c>
      <c r="J357" s="149"/>
      <c r="K357" s="153" t="s">
        <v>146</v>
      </c>
      <c r="L357" s="12"/>
      <c r="M357" s="160" t="s">
        <v>1548</v>
      </c>
      <c r="N357" s="12" t="s">
        <v>17</v>
      </c>
      <c r="O357" s="11"/>
      <c r="P357" s="13"/>
    </row>
    <row r="358" spans="1:16" ht="45" customHeight="1" x14ac:dyDescent="0.3">
      <c r="A358" s="12" t="e">
        <f>VLOOKUP(C358,'Stillingsbetegnelser RAR H'!$A$2:$D$30,4,FALSE)</f>
        <v>#N/A</v>
      </c>
      <c r="B358" s="146" t="str">
        <f>VLOOKUP(C358,'[11]Liste over stillingsbetegnelser'!$C$2:$E$53,2,FALSE)</f>
        <v>It og teleteknik</v>
      </c>
      <c r="C358" s="147" t="s">
        <v>322</v>
      </c>
      <c r="D358" s="148" t="str">
        <f>VLOOKUP(C358,'[11]Liste over stillingsbetegnelser'!$C$2:$E$53,3,FALSE)</f>
        <v>Javascript, .net, C#, SQL, Java, cloud, HTML, git, agil udvikling, Microsoft Azure</v>
      </c>
      <c r="E358" s="149" t="s">
        <v>1527</v>
      </c>
      <c r="F358" s="150" t="s">
        <v>1528</v>
      </c>
      <c r="G358" s="150" t="s">
        <v>438</v>
      </c>
      <c r="H358" s="150"/>
      <c r="I358" s="150">
        <v>30</v>
      </c>
      <c r="J358" s="150"/>
      <c r="K358" s="150" t="s">
        <v>1529</v>
      </c>
      <c r="L358" s="12"/>
      <c r="M358" s="160" t="s">
        <v>1548</v>
      </c>
      <c r="N358" s="12" t="s">
        <v>17</v>
      </c>
      <c r="O358" s="11"/>
      <c r="P358" s="13"/>
    </row>
    <row r="359" spans="1:16" ht="45" customHeight="1" x14ac:dyDescent="0.3">
      <c r="A359" s="12" t="e">
        <f>VLOOKUP(C359,'Stillingsbetegnelser RAR H'!$A$2:$D$30,4,FALSE)</f>
        <v>#N/A</v>
      </c>
      <c r="B359" s="146" t="str">
        <f>VLOOKUP(C359,'[11]Liste over stillingsbetegnelser'!$C$2:$E$53,2,FALSE)</f>
        <v>It og teleteknik</v>
      </c>
      <c r="C359" s="147" t="s">
        <v>322</v>
      </c>
      <c r="D359" s="148" t="str">
        <f>VLOOKUP(C359,'[11]Liste over stillingsbetegnelser'!$C$2:$E$53,3,FALSE)</f>
        <v>Javascript, .net, C#, SQL, Java, cloud, HTML, git, agil udvikling, Microsoft Azure</v>
      </c>
      <c r="E359" s="149" t="s">
        <v>947</v>
      </c>
      <c r="F359" s="150" t="s">
        <v>1530</v>
      </c>
      <c r="G359" s="150" t="s">
        <v>127</v>
      </c>
      <c r="H359" s="150"/>
      <c r="I359" s="150">
        <v>30</v>
      </c>
      <c r="J359" s="150"/>
      <c r="K359" s="150" t="s">
        <v>1531</v>
      </c>
      <c r="L359" s="12"/>
      <c r="M359" s="160" t="s">
        <v>1548</v>
      </c>
      <c r="N359" s="12" t="s">
        <v>17</v>
      </c>
      <c r="O359" s="11"/>
      <c r="P359" s="13"/>
    </row>
    <row r="360" spans="1:16" ht="45" customHeight="1" x14ac:dyDescent="0.3">
      <c r="A360" s="12" t="e">
        <f>VLOOKUP(C360,'Stillingsbetegnelser RAR H'!$A$2:$D$30,4,FALSE)</f>
        <v>#N/A</v>
      </c>
      <c r="B360" s="146" t="str">
        <f>VLOOKUP(C360,'[11]Liste over stillingsbetegnelser'!$C$2:$E$53,2,FALSE)</f>
        <v>It og teleteknik</v>
      </c>
      <c r="C360" s="147" t="s">
        <v>322</v>
      </c>
      <c r="D360" s="148" t="str">
        <f>VLOOKUP(C360,'[11]Liste over stillingsbetegnelser'!$C$2:$E$53,3,FALSE)</f>
        <v>Javascript, .net, C#, SQL, Java, cloud, HTML, git, agil udvikling, Microsoft Azure</v>
      </c>
      <c r="E360" s="149" t="s">
        <v>1532</v>
      </c>
      <c r="F360" s="150" t="s">
        <v>1533</v>
      </c>
      <c r="G360" s="150" t="s">
        <v>127</v>
      </c>
      <c r="H360" s="150"/>
      <c r="I360" s="150">
        <v>30</v>
      </c>
      <c r="J360" s="150"/>
      <c r="K360" s="150" t="s">
        <v>1534</v>
      </c>
      <c r="L360" s="12"/>
      <c r="M360" s="160" t="s">
        <v>1548</v>
      </c>
      <c r="N360" s="12" t="s">
        <v>17</v>
      </c>
      <c r="O360" s="11"/>
      <c r="P360" s="13"/>
    </row>
    <row r="361" spans="1:16" ht="45" customHeight="1" x14ac:dyDescent="0.3">
      <c r="A361" s="12" t="e">
        <f>VLOOKUP(C361,'Stillingsbetegnelser RAR H'!$A$2:$D$30,4,FALSE)</f>
        <v>#N/A</v>
      </c>
      <c r="B361" s="146" t="str">
        <f>VLOOKUP(C361,'[11]Liste over stillingsbetegnelser'!$C$2:$E$53,2,FALSE)</f>
        <v>It og teleteknik</v>
      </c>
      <c r="C361" s="147" t="s">
        <v>322</v>
      </c>
      <c r="D361" s="148" t="str">
        <f>VLOOKUP(C361,'[11]Liste over stillingsbetegnelser'!$C$2:$E$53,3,FALSE)</f>
        <v>Javascript, .net, C#, SQL, Java, cloud, HTML, git, agil udvikling, Microsoft Azure</v>
      </c>
      <c r="E361" s="149" t="s">
        <v>1535</v>
      </c>
      <c r="F361" s="150" t="s">
        <v>1536</v>
      </c>
      <c r="G361" s="150" t="s">
        <v>127</v>
      </c>
      <c r="H361" s="150"/>
      <c r="I361" s="150">
        <v>30</v>
      </c>
      <c r="J361" s="150"/>
      <c r="K361" s="150" t="s">
        <v>1537</v>
      </c>
      <c r="L361" s="12"/>
      <c r="M361" s="160" t="s">
        <v>1548</v>
      </c>
      <c r="N361" s="12" t="s">
        <v>17</v>
      </c>
      <c r="O361" s="11"/>
      <c r="P361" s="13"/>
    </row>
    <row r="362" spans="1:16" ht="45" customHeight="1" x14ac:dyDescent="0.3">
      <c r="A362" s="12" t="e">
        <f>VLOOKUP(C362,'Stillingsbetegnelser RAR H'!$A$2:$D$30,4,FALSE)</f>
        <v>#N/A</v>
      </c>
      <c r="B362" s="146" t="str">
        <f>VLOOKUP(C362,'[11]Liste over stillingsbetegnelser'!$C$2:$E$53,2,FALSE)</f>
        <v>It og teleteknik</v>
      </c>
      <c r="C362" s="147" t="s">
        <v>322</v>
      </c>
      <c r="D362" s="148" t="str">
        <f>VLOOKUP(C362,'[11]Liste over stillingsbetegnelser'!$C$2:$E$53,3,FALSE)</f>
        <v>Javascript, .net, C#, SQL, Java, cloud, HTML, git, agil udvikling, Microsoft Azure</v>
      </c>
      <c r="E362" s="149" t="s">
        <v>1538</v>
      </c>
      <c r="F362" s="159" t="s">
        <v>1539</v>
      </c>
      <c r="G362" s="159" t="s">
        <v>127</v>
      </c>
      <c r="H362" s="159"/>
      <c r="I362" s="159">
        <v>30</v>
      </c>
      <c r="J362" s="159"/>
      <c r="K362" s="159" t="s">
        <v>1540</v>
      </c>
      <c r="L362" s="12"/>
      <c r="M362" s="160" t="s">
        <v>1548</v>
      </c>
      <c r="N362" s="12" t="s">
        <v>17</v>
      </c>
      <c r="O362" s="11"/>
      <c r="P362" s="13"/>
    </row>
    <row r="363" spans="1:16" ht="45" customHeight="1" x14ac:dyDescent="0.3">
      <c r="A363" s="12" t="e">
        <f>VLOOKUP(C363,'Stillingsbetegnelser RAR H'!$A$2:$D$30,4,FALSE)</f>
        <v>#N/A</v>
      </c>
      <c r="B363" s="146" t="str">
        <f>VLOOKUP(C363,'[11]Liste over stillingsbetegnelser'!$C$2:$E$53,2,FALSE)</f>
        <v>It og teleteknik</v>
      </c>
      <c r="C363" s="147" t="s">
        <v>322</v>
      </c>
      <c r="D363" s="148" t="str">
        <f>VLOOKUP(C363,'[11]Liste over stillingsbetegnelser'!$C$2:$E$53,3,FALSE)</f>
        <v>Javascript, .net, C#, SQL, Java, cloud, HTML, git, agil udvikling, Microsoft Azure</v>
      </c>
      <c r="E363" s="149" t="s">
        <v>1541</v>
      </c>
      <c r="F363" s="159" t="s">
        <v>1542</v>
      </c>
      <c r="G363" s="159" t="s">
        <v>127</v>
      </c>
      <c r="H363" s="159"/>
      <c r="I363" s="159">
        <v>30</v>
      </c>
      <c r="J363" s="159"/>
      <c r="K363" s="159" t="s">
        <v>1543</v>
      </c>
      <c r="L363" s="12"/>
      <c r="M363" s="160" t="s">
        <v>1548</v>
      </c>
      <c r="N363" s="12" t="s">
        <v>17</v>
      </c>
      <c r="O363" s="11"/>
      <c r="P363" s="13"/>
    </row>
    <row r="364" spans="1:16" ht="45" customHeight="1" x14ac:dyDescent="0.3">
      <c r="A364" s="12" t="e">
        <f>VLOOKUP(C364,'Stillingsbetegnelser RAR H'!$A$2:$D$30,4,FALSE)</f>
        <v>#N/A</v>
      </c>
      <c r="B364" s="146" t="str">
        <f>VLOOKUP(C364,'[11]Liste over stillingsbetegnelser'!$C$2:$E$53,2,FALSE)</f>
        <v>It og teleteknik</v>
      </c>
      <c r="C364" s="147" t="s">
        <v>322</v>
      </c>
      <c r="D364" s="148" t="str">
        <f>VLOOKUP(C364,'[11]Liste over stillingsbetegnelser'!$C$2:$E$53,3,FALSE)</f>
        <v>Javascript, .net, C#, SQL, Java, cloud, HTML, git, agil udvikling, Microsoft Azure</v>
      </c>
      <c r="E364" s="156" t="s">
        <v>1538</v>
      </c>
      <c r="F364" s="150" t="s">
        <v>1544</v>
      </c>
      <c r="G364" s="150" t="s">
        <v>127</v>
      </c>
      <c r="H364" s="150"/>
      <c r="I364" s="150">
        <v>30</v>
      </c>
      <c r="J364" s="150"/>
      <c r="K364" s="150" t="s">
        <v>1543</v>
      </c>
      <c r="L364" s="12"/>
      <c r="M364" s="160" t="s">
        <v>1548</v>
      </c>
      <c r="N364" s="12" t="s">
        <v>17</v>
      </c>
      <c r="O364" s="11"/>
      <c r="P364" s="13"/>
    </row>
    <row r="365" spans="1:16" ht="45" customHeight="1" x14ac:dyDescent="0.3">
      <c r="A365" s="12" t="e">
        <f>VLOOKUP(C365,'Stillingsbetegnelser RAR H'!$A$2:$D$30,4,FALSE)</f>
        <v>#N/A</v>
      </c>
      <c r="B365" s="146" t="str">
        <f>VLOOKUP(C365,'[11]Liste over stillingsbetegnelser'!$C$2:$E$53,2,FALSE)</f>
        <v>It og teleteknik</v>
      </c>
      <c r="C365" s="147" t="s">
        <v>322</v>
      </c>
      <c r="D365" s="148" t="str">
        <f>VLOOKUP(C365,'[11]Liste over stillingsbetegnelser'!$C$2:$E$53,3,FALSE)</f>
        <v>Javascript, .net, C#, SQL, Java, cloud, HTML, git, agil udvikling, Microsoft Azure</v>
      </c>
      <c r="E365" s="156" t="s">
        <v>1515</v>
      </c>
      <c r="F365" s="157" t="s">
        <v>1516</v>
      </c>
      <c r="G365" s="149" t="s">
        <v>127</v>
      </c>
      <c r="H365" s="149"/>
      <c r="I365" s="149">
        <v>30</v>
      </c>
      <c r="J365" s="149"/>
      <c r="K365" s="158" t="s">
        <v>1517</v>
      </c>
      <c r="L365" s="12"/>
      <c r="M365" s="160" t="s">
        <v>1548</v>
      </c>
      <c r="N365" s="12" t="s">
        <v>17</v>
      </c>
      <c r="O365" s="11"/>
      <c r="P365" s="13"/>
    </row>
    <row r="366" spans="1:16" ht="45" customHeight="1" x14ac:dyDescent="0.3">
      <c r="A366" s="12" t="e">
        <f>VLOOKUP(C366,'Stillingsbetegnelser RAR H'!$A$2:$D$30,4,FALSE)</f>
        <v>#N/A</v>
      </c>
      <c r="B366" s="146" t="str">
        <f>VLOOKUP(C366,'[11]Liste over stillingsbetegnelser'!$C$2:$E$53,2,FALSE)</f>
        <v>It og teleteknik</v>
      </c>
      <c r="C366" s="147" t="s">
        <v>217</v>
      </c>
      <c r="D366" s="148" t="str">
        <f>VLOOKUP(C366,'[11]Liste over stillingsbetegnelser'!$C$2:$E$53,3,FALSE)</f>
        <v>Vedligeholdelse, teknisk forståelse, ITIL, dokumentation, Linux, fejlfinding, support</v>
      </c>
      <c r="E366" s="149" t="s">
        <v>1545</v>
      </c>
      <c r="F366" s="149" t="s">
        <v>1546</v>
      </c>
      <c r="G366" s="149" t="s">
        <v>127</v>
      </c>
      <c r="H366" s="149"/>
      <c r="I366" s="149">
        <v>30</v>
      </c>
      <c r="J366" s="149"/>
      <c r="K366" s="158" t="s">
        <v>1547</v>
      </c>
      <c r="L366" s="12"/>
      <c r="M366" s="160" t="s">
        <v>1548</v>
      </c>
      <c r="N366" s="12" t="s">
        <v>17</v>
      </c>
      <c r="O366" s="11"/>
      <c r="P366" s="13"/>
    </row>
    <row r="367" spans="1:16" ht="45" customHeight="1" x14ac:dyDescent="0.3">
      <c r="A367" s="12" t="e">
        <f>VLOOKUP(C367,'Stillingsbetegnelser RAR H'!$A$2:$D$30,4,FALSE)</f>
        <v>#N/A</v>
      </c>
      <c r="B367" s="146" t="str">
        <f>VLOOKUP(C367,'[12]Liste over stillingsbetegnelser'!$C$2:$E$53,2,FALSE)</f>
        <v>Sundhed, omsorg og personlig pleje</v>
      </c>
      <c r="C367" s="147" t="s">
        <v>291</v>
      </c>
      <c r="D367" s="148" t="str">
        <f>VLOOKUP(C367,'[12]Liste over stillingsbetegnelser'!$C$2:$E$53,3,FALSE)</f>
        <v>Rehabilitering, samarbejde med pårørende, dokumentation, IT kendskab, samarbejde med borgere, demensområdet, anerkendende tilgang</v>
      </c>
      <c r="E367" s="20" t="s">
        <v>1556</v>
      </c>
      <c r="F367" s="20" t="s">
        <v>277</v>
      </c>
      <c r="G367" s="20" t="s">
        <v>27</v>
      </c>
      <c r="H367" s="20">
        <v>49980</v>
      </c>
      <c r="I367" s="20">
        <v>5</v>
      </c>
      <c r="J367" s="20"/>
      <c r="K367" s="162" t="s">
        <v>1557</v>
      </c>
      <c r="L367" s="12"/>
      <c r="M367" s="160" t="s">
        <v>1501</v>
      </c>
      <c r="N367" s="12" t="s">
        <v>17</v>
      </c>
      <c r="O367" s="11"/>
      <c r="P367" s="13"/>
    </row>
    <row r="368" spans="1:16" ht="45" customHeight="1" x14ac:dyDescent="0.3">
      <c r="A368" s="12" t="e">
        <f>VLOOKUP(C368,'Stillingsbetegnelser RAR H'!$A$2:$D$30,4,FALSE)</f>
        <v>#N/A</v>
      </c>
      <c r="B368" s="146" t="str">
        <f>VLOOKUP(C368,'[12]Liste over stillingsbetegnelser'!$C$2:$E$53,2,FALSE)</f>
        <v>Rengøring, ejendomsservice og renovation</v>
      </c>
      <c r="C368" s="147" t="s">
        <v>481</v>
      </c>
      <c r="D368" s="148" t="str">
        <f>VLOOKUP(C368,'[12]Liste over stillingsbetegnelser'!$C$2:$E$53,3,FALSE)</f>
        <v>Rengøring, vedligeholdelse, reparationer, IT-kundskab, teknisk forståelse, pleje af grønne områder, vedligeholdelse af bygninger</v>
      </c>
      <c r="E368" s="20"/>
      <c r="F368" s="20" t="s">
        <v>496</v>
      </c>
      <c r="G368" s="20" t="s">
        <v>27</v>
      </c>
      <c r="H368" s="20">
        <v>49326</v>
      </c>
      <c r="I368" s="20">
        <v>10</v>
      </c>
      <c r="J368" s="20"/>
      <c r="K368" s="162" t="s">
        <v>497</v>
      </c>
      <c r="L368" s="12"/>
      <c r="M368" s="160" t="s">
        <v>1501</v>
      </c>
      <c r="N368" s="12" t="s">
        <v>17</v>
      </c>
      <c r="O368" s="11"/>
      <c r="P368" s="13"/>
    </row>
    <row r="369" spans="1:16" ht="45" customHeight="1" x14ac:dyDescent="0.3">
      <c r="A369" s="12" t="e">
        <f>VLOOKUP(C369,'Stillingsbetegnelser RAR H'!$A$2:$D$30,4,FALSE)</f>
        <v>#N/A</v>
      </c>
      <c r="B369" s="146" t="str">
        <f>VLOOKUP(C369,'[13]Liste over stillingsbetegnelser'!$C$2:$E$53,2,FALSE)</f>
        <v>Undervisning og vejledning</v>
      </c>
      <c r="C369" s="147" t="s">
        <v>1129</v>
      </c>
      <c r="D369" s="148" t="str">
        <f>VLOOKUP(C369,'[13]Liste over stillingsbetegnelser'!$C$2:$E$53,3,FALSE)</f>
        <v>undervisning, madlavning, planlægning af uddannelse, sundhedsfremme, undervisning af voksne, igangsætte aktiviteter, ernæring, holdundervisning, kundkontakt</v>
      </c>
      <c r="E369" s="163" t="s">
        <v>1558</v>
      </c>
      <c r="F369" s="147" t="s">
        <v>1559</v>
      </c>
      <c r="G369" s="147" t="s">
        <v>1465</v>
      </c>
      <c r="H369" s="164">
        <v>582409</v>
      </c>
      <c r="I369" s="147"/>
      <c r="J369" s="147">
        <v>10</v>
      </c>
      <c r="K369" s="165" t="s">
        <v>1130</v>
      </c>
      <c r="L369" s="12"/>
      <c r="M369" s="160" t="s">
        <v>1574</v>
      </c>
      <c r="N369" s="12" t="s">
        <v>17</v>
      </c>
      <c r="O369" s="11"/>
      <c r="P369" s="13"/>
    </row>
    <row r="370" spans="1:16" ht="45" customHeight="1" x14ac:dyDescent="0.3">
      <c r="A370" s="12" t="e">
        <f>VLOOKUP(C370,'Stillingsbetegnelser RAR H'!$A$2:$D$30,4,FALSE)</f>
        <v>#N/A</v>
      </c>
      <c r="B370" s="146" t="str">
        <f>VLOOKUP(C370,'[13]Liste over stillingsbetegnelser'!$C$2:$E$53,2,FALSE)</f>
        <v>Undervisning og vejledning</v>
      </c>
      <c r="C370" s="147" t="s">
        <v>1129</v>
      </c>
      <c r="D370" s="148" t="str">
        <f>VLOOKUP(C370,'[13]Liste over stillingsbetegnelser'!$C$2:$E$53,3,FALSE)</f>
        <v>undervisning, madlavning, planlægning af uddannelse, sundhedsfremme, undervisning af voksne, igangsætte aktiviteter, ernæring, holdundervisning, kundkontakt</v>
      </c>
      <c r="E370" s="163" t="s">
        <v>1560</v>
      </c>
      <c r="F370" s="147" t="s">
        <v>1561</v>
      </c>
      <c r="G370" s="147" t="s">
        <v>127</v>
      </c>
      <c r="H370" s="164"/>
      <c r="I370" s="147">
        <v>20</v>
      </c>
      <c r="J370" s="147"/>
      <c r="K370" s="165" t="s">
        <v>1562</v>
      </c>
      <c r="L370" s="12"/>
      <c r="M370" s="160" t="s">
        <v>1574</v>
      </c>
      <c r="N370" s="12" t="s">
        <v>17</v>
      </c>
      <c r="O370" s="11"/>
      <c r="P370" s="13"/>
    </row>
    <row r="371" spans="1:16" ht="45" customHeight="1" x14ac:dyDescent="0.3">
      <c r="A371" s="12" t="e">
        <f>VLOOKUP(C371,'Stillingsbetegnelser RAR H'!$A$2:$D$30,4,FALSE)</f>
        <v>#N/A</v>
      </c>
      <c r="B371" s="146" t="str">
        <f>VLOOKUP(C371,'[13]Liste over stillingsbetegnelser'!$C$2:$E$53,2,FALSE)</f>
        <v>Pædagogisk, socialt og kirkeligt arbejde</v>
      </c>
      <c r="C371" s="147" t="s">
        <v>771</v>
      </c>
      <c r="D371" s="156" t="s">
        <v>254</v>
      </c>
      <c r="E371" s="163" t="s">
        <v>1563</v>
      </c>
      <c r="F371" s="147" t="s">
        <v>1564</v>
      </c>
      <c r="G371" s="147" t="s">
        <v>1465</v>
      </c>
      <c r="H371" s="164">
        <v>557254</v>
      </c>
      <c r="I371" s="147"/>
      <c r="J371" s="147">
        <v>10</v>
      </c>
      <c r="K371" s="165" t="s">
        <v>1565</v>
      </c>
      <c r="L371" s="12"/>
      <c r="M371" s="160" t="s">
        <v>1574</v>
      </c>
      <c r="N371" s="12" t="s">
        <v>17</v>
      </c>
      <c r="O371" s="11"/>
      <c r="P371" s="13"/>
    </row>
    <row r="372" spans="1:16" ht="45" customHeight="1" x14ac:dyDescent="0.3">
      <c r="A372" s="12" t="e">
        <f>VLOOKUP(C372,'Stillingsbetegnelser RAR H'!$A$2:$D$30,4,FALSE)</f>
        <v>#N/A</v>
      </c>
      <c r="B372" s="146" t="str">
        <f>VLOOKUP(C372,'[13]Liste over stillingsbetegnelser'!$C$2:$E$53,2,FALSE)</f>
        <v>Pædagogisk, socialt og kirkeligt arbejde</v>
      </c>
      <c r="C372" s="147" t="s">
        <v>771</v>
      </c>
      <c r="D372" s="148" t="str">
        <f>VLOOKUP(C372,'[13]Liste over stillingsbetegnelser'!$C$2:$E$53,3,FALSE)</f>
        <v>Anerkendende tilgang, samarbejde med forældre, SFO, udvikling af den pædagogiske praksis, se verden ud fra børnenes perspektiv</v>
      </c>
      <c r="E372" s="147" t="s">
        <v>1566</v>
      </c>
      <c r="F372" s="147" t="s">
        <v>1567</v>
      </c>
      <c r="G372" s="147" t="s">
        <v>127</v>
      </c>
      <c r="H372" s="147"/>
      <c r="I372" s="147">
        <v>30</v>
      </c>
      <c r="J372" s="147">
        <v>10</v>
      </c>
      <c r="K372" s="165" t="s">
        <v>1568</v>
      </c>
      <c r="L372" s="12"/>
      <c r="M372" s="160" t="s">
        <v>1574</v>
      </c>
      <c r="N372" s="12" t="s">
        <v>17</v>
      </c>
      <c r="O372" s="11"/>
      <c r="P372" s="13"/>
    </row>
    <row r="373" spans="1:16" ht="45" customHeight="1" x14ac:dyDescent="0.3">
      <c r="A373" s="12" t="e">
        <f>VLOOKUP(C373,'Stillingsbetegnelser RAR H'!$A$2:$D$30,4,FALSE)</f>
        <v>#N/A</v>
      </c>
      <c r="B373" s="146" t="str">
        <f>VLOOKUP(C373,'[13]Liste over stillingsbetegnelser'!$C$2:$E$53,2,FALSE)</f>
        <v>Undervisning og vejledning</v>
      </c>
      <c r="C373" s="147" t="s">
        <v>1131</v>
      </c>
      <c r="D373" s="148" t="str">
        <f>VLOOKUP(C373,'[13]Liste over stillingsbetegnelser'!$C$2:$E$53,3,FALSE)</f>
        <v>Ingen kompetenceord i kompetenceværktøj</v>
      </c>
      <c r="E373" s="164" t="s">
        <v>1569</v>
      </c>
      <c r="F373" s="147" t="s">
        <v>1570</v>
      </c>
      <c r="G373" s="147" t="s">
        <v>127</v>
      </c>
      <c r="H373" s="164"/>
      <c r="I373" s="147">
        <v>30</v>
      </c>
      <c r="J373" s="147">
        <v>10</v>
      </c>
      <c r="K373" s="165" t="s">
        <v>1571</v>
      </c>
      <c r="L373" s="12"/>
      <c r="M373" s="160" t="s">
        <v>1574</v>
      </c>
      <c r="N373" s="12" t="s">
        <v>17</v>
      </c>
      <c r="O373" s="11"/>
      <c r="P373" s="13"/>
    </row>
    <row r="374" spans="1:16" ht="45" customHeight="1" x14ac:dyDescent="0.3">
      <c r="A374" s="12" t="e">
        <f>VLOOKUP(C374,'Stillingsbetegnelser RAR H'!$A$2:$D$30,4,FALSE)</f>
        <v>#N/A</v>
      </c>
      <c r="B374" s="146" t="str">
        <f>VLOOKUP(C374,'[13]Liste over stillingsbetegnelser'!$C$2:$E$53,2,FALSE)</f>
        <v>Undervisning og vejledning</v>
      </c>
      <c r="C374" s="147" t="s">
        <v>1131</v>
      </c>
      <c r="D374" s="148" t="str">
        <f>VLOOKUP(C374,'[13]Liste over stillingsbetegnelser'!$C$2:$E$53,3,FALSE)</f>
        <v>Ingen kompetenceord i kompetenceværktøj</v>
      </c>
      <c r="E374" s="164" t="s">
        <v>1572</v>
      </c>
      <c r="F374" s="147" t="s">
        <v>1573</v>
      </c>
      <c r="G374" s="147" t="s">
        <v>127</v>
      </c>
      <c r="H374" s="164"/>
      <c r="I374" s="147">
        <v>30</v>
      </c>
      <c r="J374" s="147">
        <v>10</v>
      </c>
      <c r="K374" s="165" t="s">
        <v>1571</v>
      </c>
      <c r="L374" s="12"/>
      <c r="M374" s="160" t="s">
        <v>1574</v>
      </c>
      <c r="N374" s="12" t="s">
        <v>17</v>
      </c>
      <c r="O374" s="11"/>
      <c r="P374" s="13"/>
    </row>
    <row r="375" spans="1:16" ht="45" customHeight="1" x14ac:dyDescent="0.3">
      <c r="A375" s="12" t="e">
        <f>VLOOKUP(C375,'Stillingsbetegnelser RAR H'!$A$2:$D$30,4,FALSE)</f>
        <v>#N/A</v>
      </c>
      <c r="B375" s="146" t="str">
        <f>VLOOKUP(C375,'[14]Liste over stillingsbetegnelser'!$C$2:$E$53,2,FALSE)</f>
        <v>Akademisk arbejde</v>
      </c>
      <c r="C375" s="147" t="s">
        <v>177</v>
      </c>
      <c r="D375" s="148" t="str">
        <f>VLOOKUP(C375,'[14]Liste over stillingsbetegnelser'!$C$2:$E$53,3,FALSE)</f>
        <v>Projektledelse, Revit, AutoCad, tilsyn, byggeledelse, rådgivning, IT kundskaber</v>
      </c>
      <c r="E375" s="166" t="s">
        <v>1575</v>
      </c>
      <c r="F375" s="167" t="s">
        <v>1576</v>
      </c>
      <c r="G375" s="166" t="s">
        <v>127</v>
      </c>
      <c r="H375" s="166"/>
      <c r="I375" s="168">
        <v>30</v>
      </c>
      <c r="J375" s="166"/>
      <c r="K375" s="169" t="s">
        <v>1577</v>
      </c>
      <c r="L375" s="12"/>
      <c r="M375" s="160" t="s">
        <v>1590</v>
      </c>
      <c r="N375" s="12" t="s">
        <v>17</v>
      </c>
      <c r="O375" s="11"/>
      <c r="P375" s="13"/>
    </row>
    <row r="376" spans="1:16" ht="45" customHeight="1" x14ac:dyDescent="0.3">
      <c r="A376" s="12" t="e">
        <f>VLOOKUP(C376,'Stillingsbetegnelser RAR H'!$A$2:$D$30,4,FALSE)</f>
        <v>#N/A</v>
      </c>
      <c r="B376" s="146" t="str">
        <f>VLOOKUP(C376,'[14]Liste over stillingsbetegnelser'!$C$2:$E$53,2,FALSE)</f>
        <v>Akademisk arbejde</v>
      </c>
      <c r="C376" s="147" t="s">
        <v>177</v>
      </c>
      <c r="D376" s="148" t="str">
        <f>VLOOKUP(C376,'[14]Liste over stillingsbetegnelser'!$C$2:$E$53,3,FALSE)</f>
        <v>Projektledelse, Revit, AutoCad, tilsyn, byggeledelse, rådgivning, IT kundskaber</v>
      </c>
      <c r="E376" s="166" t="s">
        <v>443</v>
      </c>
      <c r="F376" s="167" t="s">
        <v>1578</v>
      </c>
      <c r="G376" s="166" t="s">
        <v>127</v>
      </c>
      <c r="H376" s="166"/>
      <c r="I376" s="168">
        <v>30</v>
      </c>
      <c r="J376" s="166"/>
      <c r="K376" s="169" t="s">
        <v>1579</v>
      </c>
      <c r="L376" s="12"/>
      <c r="M376" s="160" t="s">
        <v>1590</v>
      </c>
      <c r="N376" s="12" t="s">
        <v>17</v>
      </c>
      <c r="O376" s="11"/>
      <c r="P376" s="13"/>
    </row>
    <row r="377" spans="1:16" ht="45" customHeight="1" x14ac:dyDescent="0.3">
      <c r="A377" s="12" t="e">
        <f>VLOOKUP(C377,'Stillingsbetegnelser RAR H'!$A$2:$D$30,4,FALSE)</f>
        <v>#N/A</v>
      </c>
      <c r="B377" s="146" t="str">
        <f>VLOOKUP(C377,'[14]Liste over stillingsbetegnelser'!$C$2:$E$53,2,FALSE)</f>
        <v>Akademisk arbejde</v>
      </c>
      <c r="C377" s="147" t="s">
        <v>177</v>
      </c>
      <c r="D377" s="148" t="str">
        <f>VLOOKUP(C377,'[14]Liste over stillingsbetegnelser'!$C$2:$E$53,3,FALSE)</f>
        <v>Projektledelse, Revit, AutoCad, tilsyn, byggeledelse, rådgivning, IT kundskaber</v>
      </c>
      <c r="E377" s="166" t="s">
        <v>443</v>
      </c>
      <c r="F377" s="167" t="s">
        <v>1580</v>
      </c>
      <c r="G377" s="166" t="s">
        <v>127</v>
      </c>
      <c r="H377" s="166"/>
      <c r="I377" s="168">
        <v>30</v>
      </c>
      <c r="J377" s="166"/>
      <c r="K377" s="169" t="s">
        <v>1581</v>
      </c>
      <c r="L377" s="12"/>
      <c r="M377" s="160" t="s">
        <v>1590</v>
      </c>
      <c r="N377" s="12" t="s">
        <v>17</v>
      </c>
      <c r="O377" s="11"/>
      <c r="P377" s="13"/>
    </row>
    <row r="378" spans="1:16" ht="45" customHeight="1" x14ac:dyDescent="0.3">
      <c r="A378" s="12" t="e">
        <f>VLOOKUP(C378,'Stillingsbetegnelser RAR H'!$A$2:$D$30,4,FALSE)</f>
        <v>#N/A</v>
      </c>
      <c r="B378" s="146" t="str">
        <f>VLOOKUP(C378,'[14]Liste over stillingsbetegnelser'!$C$2:$E$53,2,FALSE)</f>
        <v>Akademisk arbejde</v>
      </c>
      <c r="C378" s="147" t="s">
        <v>177</v>
      </c>
      <c r="D378" s="148" t="str">
        <f>VLOOKUP(C378,'[14]Liste over stillingsbetegnelser'!$C$2:$E$53,3,FALSE)</f>
        <v>Projektledelse, Revit, AutoCad, tilsyn, byggeledelse, rådgivning, IT kundskaber</v>
      </c>
      <c r="E378" s="147" t="s">
        <v>443</v>
      </c>
      <c r="F378" s="170" t="s">
        <v>1582</v>
      </c>
      <c r="G378" s="166" t="s">
        <v>127</v>
      </c>
      <c r="H378" s="147"/>
      <c r="I378" s="147">
        <v>30</v>
      </c>
      <c r="J378" s="147"/>
      <c r="K378" s="162" t="s">
        <v>1583</v>
      </c>
      <c r="L378" s="12"/>
      <c r="M378" s="160" t="s">
        <v>1590</v>
      </c>
      <c r="N378" s="12" t="s">
        <v>17</v>
      </c>
      <c r="O378" s="11"/>
      <c r="P378" s="13"/>
    </row>
    <row r="379" spans="1:16" ht="45" customHeight="1" x14ac:dyDescent="0.3">
      <c r="A379" s="12" t="e">
        <f>VLOOKUP(C379,'Stillingsbetegnelser RAR H'!$A$2:$D$30,4,FALSE)</f>
        <v>#N/A</v>
      </c>
      <c r="B379" s="146" t="str">
        <f>VLOOKUP(C379,'[14]Liste over stillingsbetegnelser'!$C$2:$E$53,2,FALSE)</f>
        <v>Bygge og anlæg</v>
      </c>
      <c r="C379" s="147" t="s">
        <v>1584</v>
      </c>
      <c r="D379" s="148" t="str">
        <f>VLOOKUP(C379,'[14]Liste over stillingsbetegnelser'!$C$2:$E$53,3,FALSE)</f>
        <v>AutoCad</v>
      </c>
      <c r="E379" s="147" t="s">
        <v>1575</v>
      </c>
      <c r="F379" s="167" t="s">
        <v>1576</v>
      </c>
      <c r="G379" s="166" t="s">
        <v>127</v>
      </c>
      <c r="H379" s="166"/>
      <c r="I379" s="168">
        <v>30</v>
      </c>
      <c r="J379" s="166"/>
      <c r="K379" s="169" t="s">
        <v>1577</v>
      </c>
      <c r="L379" s="12"/>
      <c r="M379" s="160" t="s">
        <v>1590</v>
      </c>
      <c r="N379" s="12" t="s">
        <v>17</v>
      </c>
      <c r="O379" s="11"/>
      <c r="P379" s="13"/>
    </row>
    <row r="380" spans="1:16" ht="45" customHeight="1" x14ac:dyDescent="0.3">
      <c r="A380" s="12" t="e">
        <f>VLOOKUP(C380,'Stillingsbetegnelser RAR H'!$A$2:$D$30,4,FALSE)</f>
        <v>#N/A</v>
      </c>
      <c r="B380" s="146" t="str">
        <f>VLOOKUP(C380,'[14]Liste over stillingsbetegnelser'!$C$2:$E$53,2,FALSE)</f>
        <v>It og teleteknik</v>
      </c>
      <c r="C380" s="147" t="s">
        <v>322</v>
      </c>
      <c r="D380" s="148" t="str">
        <f>VLOOKUP(C380,'[14]Liste over stillingsbetegnelser'!$C$2:$E$53,3,FALSE)</f>
        <v>Javascript, .net, C#, SQL, Java, cloud, HTML, git, agil udvikling, Microsoft Azure</v>
      </c>
      <c r="E380" s="167" t="s">
        <v>1535</v>
      </c>
      <c r="F380" s="167" t="s">
        <v>1530</v>
      </c>
      <c r="G380" s="167" t="s">
        <v>127</v>
      </c>
      <c r="H380" s="169"/>
      <c r="I380" s="167">
        <v>30</v>
      </c>
      <c r="J380" s="167"/>
      <c r="K380" s="169" t="s">
        <v>1531</v>
      </c>
      <c r="L380" s="12"/>
      <c r="M380" s="160" t="s">
        <v>1590</v>
      </c>
      <c r="N380" s="12" t="s">
        <v>17</v>
      </c>
      <c r="O380" s="11"/>
      <c r="P380" s="13"/>
    </row>
    <row r="381" spans="1:16" ht="45" customHeight="1" x14ac:dyDescent="0.3">
      <c r="A381" s="12" t="e">
        <f>VLOOKUP(C381,'Stillingsbetegnelser RAR H'!$A$2:$D$30,4,FALSE)</f>
        <v>#N/A</v>
      </c>
      <c r="B381" s="146" t="str">
        <f>VLOOKUP(C381,'[14]Liste over stillingsbetegnelser'!$C$2:$E$53,2,FALSE)</f>
        <v>It og teleteknik</v>
      </c>
      <c r="C381" s="147" t="s">
        <v>322</v>
      </c>
      <c r="D381" s="148" t="str">
        <f>VLOOKUP(C381,'[14]Liste over stillingsbetegnelser'!$C$2:$E$53,3,FALSE)</f>
        <v>Javascript, .net, C#, SQL, Java, cloud, HTML, git, agil udvikling, Microsoft Azure</v>
      </c>
      <c r="E381" s="166" t="s">
        <v>1527</v>
      </c>
      <c r="F381" s="167" t="s">
        <v>1585</v>
      </c>
      <c r="G381" s="167" t="s">
        <v>127</v>
      </c>
      <c r="H381" s="166"/>
      <c r="I381" s="166">
        <v>30</v>
      </c>
      <c r="J381" s="166"/>
      <c r="K381" s="169" t="s">
        <v>1586</v>
      </c>
      <c r="L381" s="12"/>
      <c r="M381" s="160" t="s">
        <v>1590</v>
      </c>
      <c r="N381" s="12" t="s">
        <v>17</v>
      </c>
      <c r="O381" s="11"/>
      <c r="P381" s="13"/>
    </row>
    <row r="382" spans="1:16" ht="45" customHeight="1" x14ac:dyDescent="0.3">
      <c r="A382" s="12" t="e">
        <f>VLOOKUP(C382,'Stillingsbetegnelser RAR H'!$A$2:$D$30,4,FALSE)</f>
        <v>#N/A</v>
      </c>
      <c r="B382" s="146" t="str">
        <f>VLOOKUP(C382,'[14]Liste over stillingsbetegnelser'!$C$2:$E$53,2,FALSE)</f>
        <v>It og teleteknik</v>
      </c>
      <c r="C382" s="147" t="s">
        <v>322</v>
      </c>
      <c r="D382" s="148" t="str">
        <f>VLOOKUP(C382,'[14]Liste over stillingsbetegnelser'!$C$2:$E$53,3,FALSE)</f>
        <v>Javascript, .net, C#, SQL, Java, cloud, HTML, git, agil udvikling, Microsoft Azure</v>
      </c>
      <c r="E382" s="147" t="s">
        <v>1587</v>
      </c>
      <c r="F382" s="147" t="s">
        <v>1539</v>
      </c>
      <c r="G382" s="167" t="s">
        <v>127</v>
      </c>
      <c r="H382" s="147"/>
      <c r="I382" s="147">
        <v>30</v>
      </c>
      <c r="J382" s="147"/>
      <c r="K382" s="162" t="s">
        <v>1540</v>
      </c>
      <c r="L382" s="12"/>
      <c r="M382" s="160" t="s">
        <v>1590</v>
      </c>
      <c r="N382" s="12" t="s">
        <v>17</v>
      </c>
      <c r="O382" s="11"/>
      <c r="P382" s="13"/>
    </row>
    <row r="383" spans="1:16" ht="45" customHeight="1" x14ac:dyDescent="0.3">
      <c r="A383" s="12" t="e">
        <f>VLOOKUP(C383,'Stillingsbetegnelser RAR H'!$A$2:$D$30,4,FALSE)</f>
        <v>#N/A</v>
      </c>
      <c r="B383" s="146" t="str">
        <f>VLOOKUP(C383,'[14]Liste over stillingsbetegnelser'!$C$2:$E$53,2,FALSE)</f>
        <v>It og teleteknik</v>
      </c>
      <c r="C383" s="147" t="s">
        <v>322</v>
      </c>
      <c r="D383" s="148" t="str">
        <f>VLOOKUP(C383,'[14]Liste over stillingsbetegnelser'!$C$2:$E$53,3,FALSE)</f>
        <v>Javascript, .net, C#, SQL, Java, cloud, HTML, git, agil udvikling, Microsoft Azure</v>
      </c>
      <c r="E383" s="147" t="s">
        <v>1527</v>
      </c>
      <c r="F383" s="170" t="s">
        <v>1588</v>
      </c>
      <c r="G383" s="167" t="s">
        <v>127</v>
      </c>
      <c r="H383" s="147"/>
      <c r="I383" s="147">
        <v>30</v>
      </c>
      <c r="J383" s="147"/>
      <c r="K383" s="162" t="s">
        <v>1139</v>
      </c>
      <c r="L383" s="12"/>
      <c r="M383" s="160" t="s">
        <v>1590</v>
      </c>
      <c r="N383" s="12" t="s">
        <v>17</v>
      </c>
      <c r="O383" s="11"/>
      <c r="P383" s="13"/>
    </row>
    <row r="384" spans="1:16" ht="45" customHeight="1" x14ac:dyDescent="0.3">
      <c r="A384" s="12" t="e">
        <f>VLOOKUP(C384,'Stillingsbetegnelser RAR H'!$A$2:$D$30,4,FALSE)</f>
        <v>#N/A</v>
      </c>
      <c r="B384" s="146" t="str">
        <f>VLOOKUP(C384,'[14]Liste over stillingsbetegnelser'!$C$2:$E$53,2,FALSE)</f>
        <v>It og teleteknik</v>
      </c>
      <c r="C384" s="147" t="s">
        <v>322</v>
      </c>
      <c r="D384" s="148" t="str">
        <f>VLOOKUP(C384,'[14]Liste over stillingsbetegnelser'!$C$2:$E$53,3,FALSE)</f>
        <v>Javascript, .net, C#, SQL, Java, cloud, HTML, git, agil udvikling, Microsoft Azure</v>
      </c>
      <c r="E384" s="147" t="s">
        <v>1589</v>
      </c>
      <c r="F384" s="147" t="s">
        <v>1544</v>
      </c>
      <c r="G384" s="167" t="s">
        <v>127</v>
      </c>
      <c r="H384" s="147"/>
      <c r="I384" s="147">
        <v>30</v>
      </c>
      <c r="J384" s="147"/>
      <c r="K384" s="162" t="s">
        <v>1543</v>
      </c>
      <c r="L384" s="12"/>
      <c r="M384" s="160" t="s">
        <v>1590</v>
      </c>
      <c r="N384" s="12" t="s">
        <v>17</v>
      </c>
      <c r="O384" s="11"/>
      <c r="P384" s="13"/>
    </row>
    <row r="385" spans="1:16" ht="45" customHeight="1" x14ac:dyDescent="0.3">
      <c r="A385" s="12" t="e">
        <f>VLOOKUP(C385,'Stillingsbetegnelser RAR H'!$A$2:$D$30,4,FALSE)</f>
        <v>#N/A</v>
      </c>
      <c r="B385" s="146" t="str">
        <f>VLOOKUP(C385,'[14]Liste over stillingsbetegnelser'!$C$2:$E$53,2,FALSE)</f>
        <v>It og teleteknik</v>
      </c>
      <c r="C385" s="147" t="s">
        <v>322</v>
      </c>
      <c r="D385" s="148" t="str">
        <f>VLOOKUP(C385,'[14]Liste over stillingsbetegnelser'!$C$2:$E$53,3,FALSE)</f>
        <v>Javascript, .net, C#, SQL, Java, cloud, HTML, git, agil udvikling, Microsoft Azure</v>
      </c>
      <c r="E385" s="147" t="s">
        <v>1532</v>
      </c>
      <c r="F385" s="170" t="s">
        <v>1533</v>
      </c>
      <c r="G385" s="167" t="s">
        <v>127</v>
      </c>
      <c r="H385" s="147"/>
      <c r="I385" s="147">
        <v>30</v>
      </c>
      <c r="J385" s="147"/>
      <c r="K385" s="162" t="s">
        <v>1534</v>
      </c>
      <c r="L385" s="12"/>
      <c r="M385" s="160" t="s">
        <v>1590</v>
      </c>
      <c r="N385" s="12" t="s">
        <v>17</v>
      </c>
      <c r="O385" s="11"/>
      <c r="P385" s="13"/>
    </row>
    <row r="386" spans="1:16" ht="45" customHeight="1" x14ac:dyDescent="0.3">
      <c r="A386" s="12" t="e">
        <f>VLOOKUP(C386,'Stillingsbetegnelser RAR H'!$A$2:$D$30,4,FALSE)</f>
        <v>#N/A</v>
      </c>
      <c r="B386" s="171" t="s">
        <v>22</v>
      </c>
      <c r="C386" s="171" t="s">
        <v>1591</v>
      </c>
      <c r="F386" s="171" t="s">
        <v>50</v>
      </c>
      <c r="G386" s="171" t="s">
        <v>27</v>
      </c>
      <c r="H386" s="172">
        <v>48259</v>
      </c>
      <c r="I386" s="171">
        <v>10</v>
      </c>
      <c r="J386" s="12"/>
      <c r="K386" s="19"/>
      <c r="L386" s="12"/>
      <c r="M386" s="160" t="s">
        <v>1501</v>
      </c>
      <c r="N386" s="12" t="s">
        <v>17</v>
      </c>
      <c r="O386" s="11"/>
      <c r="P386" s="13"/>
    </row>
    <row r="387" spans="1:16" ht="45" customHeight="1" x14ac:dyDescent="0.3">
      <c r="A387" s="12" t="e">
        <f>VLOOKUP(C387,'Stillingsbetegnelser RAR H'!$A$2:$D$30,4,FALSE)</f>
        <v>#N/A</v>
      </c>
      <c r="B387" s="171" t="s">
        <v>22</v>
      </c>
      <c r="C387" s="171" t="s">
        <v>1591</v>
      </c>
      <c r="F387" s="171" t="s">
        <v>53</v>
      </c>
      <c r="G387" s="171" t="s">
        <v>27</v>
      </c>
      <c r="H387" s="172">
        <v>48260</v>
      </c>
      <c r="I387" s="171">
        <v>15</v>
      </c>
      <c r="J387" s="12"/>
      <c r="K387" s="19"/>
      <c r="L387" s="12"/>
      <c r="M387" s="160" t="s">
        <v>1501</v>
      </c>
      <c r="N387" s="12" t="s">
        <v>17</v>
      </c>
      <c r="O387" s="11"/>
      <c r="P387" s="13"/>
    </row>
    <row r="388" spans="1:16" ht="45" customHeight="1" x14ac:dyDescent="0.3">
      <c r="A388" s="12" t="e">
        <f>VLOOKUP(C388,'Stillingsbetegnelser RAR H'!$A$2:$D$30,4,FALSE)</f>
        <v>#N/A</v>
      </c>
      <c r="B388" s="171" t="s">
        <v>22</v>
      </c>
      <c r="C388" s="171" t="s">
        <v>1591</v>
      </c>
      <c r="F388" s="171" t="s">
        <v>1592</v>
      </c>
      <c r="G388" s="171" t="s">
        <v>27</v>
      </c>
      <c r="H388" s="172">
        <v>48262</v>
      </c>
      <c r="I388" s="171">
        <v>8</v>
      </c>
      <c r="J388" s="12"/>
      <c r="K388" s="19"/>
      <c r="L388" s="12"/>
      <c r="M388" s="160" t="s">
        <v>1501</v>
      </c>
      <c r="N388" s="12" t="s">
        <v>17</v>
      </c>
      <c r="O388" s="11"/>
      <c r="P388" s="13"/>
    </row>
    <row r="389" spans="1:16" ht="45" customHeight="1" x14ac:dyDescent="0.3">
      <c r="A389" s="12" t="e">
        <f>VLOOKUP(C389,'Stillingsbetegnelser RAR H'!$A$2:$D$30,4,FALSE)</f>
        <v>#N/A</v>
      </c>
      <c r="B389" s="171" t="s">
        <v>22</v>
      </c>
      <c r="C389" s="171" t="s">
        <v>1591</v>
      </c>
      <c r="F389" s="171" t="s">
        <v>1220</v>
      </c>
      <c r="G389" s="171" t="s">
        <v>27</v>
      </c>
      <c r="H389" s="172">
        <v>45566</v>
      </c>
      <c r="I389" s="171">
        <v>1</v>
      </c>
      <c r="J389" s="12"/>
      <c r="K389" s="19"/>
      <c r="L389" s="12"/>
      <c r="M389" s="160" t="s">
        <v>1501</v>
      </c>
      <c r="N389" s="12" t="s">
        <v>17</v>
      </c>
      <c r="O389" s="11"/>
      <c r="P389" s="13"/>
    </row>
    <row r="390" spans="1:16" ht="45" customHeight="1" x14ac:dyDescent="0.3">
      <c r="A390" s="12" t="e">
        <f>VLOOKUP(C390,'Stillingsbetegnelser RAR H'!$A$2:$D$30,4,FALSE)</f>
        <v>#N/A</v>
      </c>
      <c r="B390" s="171" t="s">
        <v>22</v>
      </c>
      <c r="C390" s="171" t="s">
        <v>1591</v>
      </c>
      <c r="F390" s="171" t="s">
        <v>1593</v>
      </c>
      <c r="G390" s="171" t="s">
        <v>27</v>
      </c>
      <c r="H390" s="172">
        <v>45083</v>
      </c>
      <c r="I390" s="171">
        <v>3</v>
      </c>
      <c r="J390" s="12"/>
      <c r="K390" s="19"/>
      <c r="L390" s="12"/>
      <c r="M390" s="160" t="s">
        <v>1501</v>
      </c>
      <c r="N390" s="12" t="s">
        <v>17</v>
      </c>
      <c r="O390" s="11"/>
      <c r="P390" s="13"/>
    </row>
    <row r="391" spans="1:16" ht="45" customHeight="1" x14ac:dyDescent="0.3">
      <c r="A391" s="12" t="e">
        <f>VLOOKUP(C391,'Stillingsbetegnelser RAR H'!$A$2:$D$30,4,FALSE)</f>
        <v>#N/A</v>
      </c>
      <c r="B391" s="171" t="s">
        <v>22</v>
      </c>
      <c r="C391" s="171" t="s">
        <v>1309</v>
      </c>
      <c r="F391" s="171" t="s">
        <v>62</v>
      </c>
      <c r="G391" s="171" t="s">
        <v>27</v>
      </c>
      <c r="H391" s="172">
        <v>47992</v>
      </c>
      <c r="I391" s="171">
        <v>9</v>
      </c>
      <c r="J391" s="12"/>
      <c r="K391" s="19"/>
      <c r="L391" s="12"/>
      <c r="M391" s="160" t="s">
        <v>1501</v>
      </c>
      <c r="N391" s="12" t="s">
        <v>17</v>
      </c>
      <c r="O391" s="11"/>
      <c r="P391" s="13"/>
    </row>
    <row r="392" spans="1:16" ht="45" customHeight="1" x14ac:dyDescent="0.3">
      <c r="A392" s="12" t="e">
        <f>VLOOKUP(C392,'Stillingsbetegnelser RAR H'!$A$2:$D$30,4,FALSE)</f>
        <v>#N/A</v>
      </c>
      <c r="B392" s="171" t="s">
        <v>22</v>
      </c>
      <c r="C392" s="171" t="s">
        <v>1309</v>
      </c>
      <c r="F392" s="171" t="s">
        <v>65</v>
      </c>
      <c r="G392" s="171" t="s">
        <v>27</v>
      </c>
      <c r="H392" s="172">
        <v>47993</v>
      </c>
      <c r="I392" s="171">
        <v>9</v>
      </c>
      <c r="J392" s="12"/>
      <c r="K392" s="19"/>
      <c r="L392" s="12"/>
      <c r="M392" s="160" t="s">
        <v>1501</v>
      </c>
      <c r="N392" s="12" t="s">
        <v>17</v>
      </c>
      <c r="O392" s="11"/>
      <c r="P392" s="13"/>
    </row>
    <row r="393" spans="1:16" ht="45" customHeight="1" x14ac:dyDescent="0.3">
      <c r="A393" s="12" t="e">
        <f>VLOOKUP(C393,'Stillingsbetegnelser RAR H'!$A$2:$D$30,4,FALSE)</f>
        <v>#N/A</v>
      </c>
      <c r="B393" s="171" t="s">
        <v>22</v>
      </c>
      <c r="C393" s="171" t="s">
        <v>1309</v>
      </c>
      <c r="F393" s="171" t="s">
        <v>1595</v>
      </c>
      <c r="G393" s="171" t="s">
        <v>27</v>
      </c>
      <c r="H393" s="172">
        <v>48264</v>
      </c>
      <c r="I393" s="171">
        <v>12</v>
      </c>
      <c r="J393" s="12"/>
      <c r="K393" s="19"/>
      <c r="L393" s="12"/>
      <c r="M393" s="160" t="s">
        <v>1501</v>
      </c>
      <c r="N393" s="12" t="s">
        <v>17</v>
      </c>
      <c r="O393" s="11"/>
      <c r="P393" s="13"/>
    </row>
    <row r="394" spans="1:16" ht="45" customHeight="1" x14ac:dyDescent="0.3">
      <c r="A394" s="12" t="e">
        <f>VLOOKUP(C394,'Stillingsbetegnelser RAR H'!$A$2:$D$30,4,FALSE)</f>
        <v>#N/A</v>
      </c>
      <c r="B394" s="171" t="s">
        <v>22</v>
      </c>
      <c r="C394" s="171" t="s">
        <v>1309</v>
      </c>
      <c r="F394" s="171" t="s">
        <v>68</v>
      </c>
      <c r="G394" s="171" t="s">
        <v>27</v>
      </c>
      <c r="H394" s="172">
        <v>47994</v>
      </c>
      <c r="I394" s="171">
        <v>12</v>
      </c>
      <c r="J394" s="12"/>
      <c r="K394" s="19"/>
      <c r="L394" s="12"/>
      <c r="M394" s="160" t="s">
        <v>1501</v>
      </c>
      <c r="N394" s="12" t="s">
        <v>17</v>
      </c>
      <c r="O394" s="11"/>
      <c r="P394" s="13"/>
    </row>
    <row r="395" spans="1:16" ht="45" customHeight="1" x14ac:dyDescent="0.3">
      <c r="A395" s="12" t="e">
        <f>VLOOKUP(C395,'Stillingsbetegnelser RAR H'!$A$2:$D$30,4,FALSE)</f>
        <v>#N/A</v>
      </c>
      <c r="B395" s="171" t="s">
        <v>58</v>
      </c>
      <c r="C395" s="171" t="s">
        <v>1594</v>
      </c>
      <c r="F395" s="171" t="s">
        <v>1596</v>
      </c>
      <c r="G395" s="171" t="s">
        <v>27</v>
      </c>
      <c r="H395" s="172">
        <v>47364</v>
      </c>
      <c r="I395" s="171">
        <v>2</v>
      </c>
      <c r="J395" s="12"/>
      <c r="K395" s="19"/>
      <c r="L395" s="12"/>
      <c r="M395" s="160" t="s">
        <v>1501</v>
      </c>
      <c r="N395" s="12" t="s">
        <v>17</v>
      </c>
      <c r="O395" s="11"/>
      <c r="P395" s="13"/>
    </row>
    <row r="396" spans="1:16" ht="45" customHeight="1" x14ac:dyDescent="0.3">
      <c r="A396" s="12" t="e">
        <f>VLOOKUP(C396,'Stillingsbetegnelser RAR H'!$A$2:$D$30,4,FALSE)</f>
        <v>#N/A</v>
      </c>
      <c r="B396" s="171" t="s">
        <v>58</v>
      </c>
      <c r="C396" s="171" t="s">
        <v>1594</v>
      </c>
      <c r="F396" s="171" t="s">
        <v>1597</v>
      </c>
      <c r="G396" s="171" t="s">
        <v>27</v>
      </c>
      <c r="H396" s="172">
        <v>40105</v>
      </c>
      <c r="I396" s="171">
        <v>5</v>
      </c>
      <c r="J396" s="12"/>
      <c r="K396" s="19"/>
      <c r="L396" s="12"/>
      <c r="M396" s="160" t="s">
        <v>1501</v>
      </c>
      <c r="N396" s="12" t="s">
        <v>17</v>
      </c>
      <c r="O396" s="11"/>
      <c r="P396" s="13"/>
    </row>
    <row r="397" spans="1:16" ht="45" customHeight="1" x14ac:dyDescent="0.3">
      <c r="A397" s="12" t="e">
        <f>VLOOKUP(C397,'Stillingsbetegnelser RAR H'!$A$2:$D$30,4,FALSE)</f>
        <v>#N/A</v>
      </c>
      <c r="B397" s="171" t="s">
        <v>58</v>
      </c>
      <c r="C397" s="171" t="s">
        <v>1594</v>
      </c>
      <c r="F397" s="171" t="s">
        <v>888</v>
      </c>
      <c r="G397" s="171" t="s">
        <v>27</v>
      </c>
      <c r="H397" s="172">
        <v>40107</v>
      </c>
      <c r="I397" s="171">
        <v>10</v>
      </c>
      <c r="J397" s="12"/>
      <c r="K397" s="19"/>
      <c r="L397" s="12"/>
      <c r="M397" s="160" t="s">
        <v>1501</v>
      </c>
      <c r="N397" s="12" t="s">
        <v>17</v>
      </c>
      <c r="O397" s="11"/>
      <c r="P397" s="13"/>
    </row>
    <row r="398" spans="1:16" ht="45" customHeight="1" x14ac:dyDescent="0.3">
      <c r="A398" s="12" t="e">
        <f>VLOOKUP(C398,'Stillingsbetegnelser RAR H'!$A$2:$D$30,4,FALSE)</f>
        <v>#N/A</v>
      </c>
      <c r="B398" s="171" t="s">
        <v>58</v>
      </c>
      <c r="C398" s="171" t="s">
        <v>1594</v>
      </c>
      <c r="F398" s="171" t="s">
        <v>1598</v>
      </c>
      <c r="G398" s="171" t="s">
        <v>27</v>
      </c>
      <c r="H398" s="172">
        <v>47137</v>
      </c>
      <c r="I398" s="171">
        <v>5</v>
      </c>
      <c r="J398" s="12"/>
      <c r="K398" s="19"/>
      <c r="L398" s="12"/>
      <c r="M398" s="160" t="s">
        <v>1501</v>
      </c>
      <c r="N398" s="12" t="s">
        <v>17</v>
      </c>
      <c r="O398" s="11"/>
      <c r="P398" s="13"/>
    </row>
    <row r="399" spans="1:16" ht="45" customHeight="1" x14ac:dyDescent="0.3">
      <c r="A399" s="12" t="e">
        <f>VLOOKUP(C399,'Stillingsbetegnelser RAR H'!$A$2:$D$30,4,FALSE)</f>
        <v>#N/A</v>
      </c>
      <c r="B399" s="171" t="s">
        <v>58</v>
      </c>
      <c r="C399" s="171" t="s">
        <v>1594</v>
      </c>
      <c r="F399" s="171" t="s">
        <v>1599</v>
      </c>
      <c r="G399" s="171" t="s">
        <v>27</v>
      </c>
      <c r="H399" s="172">
        <v>49626</v>
      </c>
      <c r="I399" s="171">
        <v>5</v>
      </c>
      <c r="J399" s="12"/>
      <c r="K399" s="19"/>
      <c r="L399" s="12"/>
      <c r="M399" s="160" t="s">
        <v>1501</v>
      </c>
      <c r="N399" s="12" t="s">
        <v>17</v>
      </c>
      <c r="O399" s="11"/>
      <c r="P399" s="13"/>
    </row>
    <row r="400" spans="1:16" ht="45" customHeight="1" x14ac:dyDescent="0.3">
      <c r="A400" s="12" t="e">
        <f>VLOOKUP(C400,'Stillingsbetegnelser RAR H'!$A$2:$D$30,4,FALSE)</f>
        <v>#N/A</v>
      </c>
      <c r="B400" s="171" t="s">
        <v>58</v>
      </c>
      <c r="C400" s="171" t="s">
        <v>1594</v>
      </c>
      <c r="F400" s="171" t="s">
        <v>1600</v>
      </c>
      <c r="G400" s="171" t="s">
        <v>27</v>
      </c>
      <c r="H400" s="172">
        <v>47136</v>
      </c>
      <c r="I400" s="171">
        <v>2</v>
      </c>
      <c r="J400" s="12"/>
      <c r="K400" s="19"/>
      <c r="L400" s="12"/>
      <c r="M400" s="160" t="s">
        <v>1501</v>
      </c>
      <c r="N400" s="12" t="s">
        <v>17</v>
      </c>
      <c r="O400" s="11"/>
      <c r="P400" s="13"/>
    </row>
    <row r="401" spans="1:16" ht="45" customHeight="1" x14ac:dyDescent="0.3">
      <c r="A401" s="12" t="e">
        <f>VLOOKUP(C401,'Stillingsbetegnelser RAR H'!$A$2:$D$30,4,FALSE)</f>
        <v>#N/A</v>
      </c>
      <c r="B401" s="171" t="s">
        <v>58</v>
      </c>
      <c r="C401" s="171" t="s">
        <v>1594</v>
      </c>
      <c r="F401" s="171" t="s">
        <v>885</v>
      </c>
      <c r="G401" s="171" t="s">
        <v>27</v>
      </c>
      <c r="H401" s="172">
        <v>44530</v>
      </c>
      <c r="I401" s="171">
        <v>1</v>
      </c>
      <c r="J401" s="12"/>
      <c r="K401" s="19"/>
      <c r="L401" s="12"/>
      <c r="M401" s="160" t="s">
        <v>1501</v>
      </c>
      <c r="N401" s="12" t="s">
        <v>17</v>
      </c>
      <c r="O401" s="11"/>
      <c r="P401" s="13"/>
    </row>
    <row r="402" spans="1:16" ht="45" customHeight="1" x14ac:dyDescent="0.3">
      <c r="A402" s="12" t="e">
        <f>VLOOKUP(C402,'Stillingsbetegnelser RAR H'!$A$2:$D$30,4,FALSE)</f>
        <v>#N/A</v>
      </c>
      <c r="B402" s="171" t="s">
        <v>58</v>
      </c>
      <c r="C402" s="171" t="s">
        <v>1594</v>
      </c>
      <c r="F402" s="171" t="s">
        <v>1601</v>
      </c>
      <c r="G402" s="171" t="s">
        <v>27</v>
      </c>
      <c r="H402" s="172">
        <v>45141</v>
      </c>
      <c r="I402" s="171">
        <v>1</v>
      </c>
      <c r="J402" s="12"/>
      <c r="K402" s="19"/>
      <c r="L402" s="12"/>
      <c r="M402" s="160" t="s">
        <v>1501</v>
      </c>
      <c r="N402" s="12" t="s">
        <v>17</v>
      </c>
      <c r="O402" s="11"/>
      <c r="P402" s="13"/>
    </row>
    <row r="403" spans="1:16" ht="45" customHeight="1" x14ac:dyDescent="0.3">
      <c r="A403" s="12" t="e">
        <f>VLOOKUP(C403,'Stillingsbetegnelser RAR H'!$A$2:$D$30,4,FALSE)</f>
        <v>#N/A</v>
      </c>
      <c r="B403" s="171" t="s">
        <v>58</v>
      </c>
      <c r="C403" s="171" t="s">
        <v>1594</v>
      </c>
      <c r="F403" s="171" t="s">
        <v>1602</v>
      </c>
      <c r="G403" s="171" t="s">
        <v>27</v>
      </c>
      <c r="H403" s="172">
        <v>40088</v>
      </c>
      <c r="I403" s="171">
        <v>10</v>
      </c>
      <c r="J403" s="12"/>
      <c r="K403" s="19"/>
      <c r="L403" s="12"/>
      <c r="M403" s="160" t="s">
        <v>1501</v>
      </c>
      <c r="N403" s="12" t="s">
        <v>17</v>
      </c>
      <c r="O403" s="11"/>
      <c r="P403" s="13"/>
    </row>
    <row r="404" spans="1:16" ht="45" customHeight="1" x14ac:dyDescent="0.3">
      <c r="A404" s="12" t="e">
        <f>VLOOKUP(C404,'Stillingsbetegnelser RAR H'!$A$2:$D$30,4,FALSE)</f>
        <v>#N/A</v>
      </c>
      <c r="B404" s="171" t="s">
        <v>58</v>
      </c>
      <c r="C404" s="171" t="s">
        <v>1594</v>
      </c>
      <c r="F404" s="171" t="s">
        <v>1603</v>
      </c>
      <c r="G404" s="171" t="s">
        <v>27</v>
      </c>
      <c r="H404" s="172">
        <v>40091</v>
      </c>
      <c r="I404" s="171">
        <v>10</v>
      </c>
      <c r="J404" s="12"/>
      <c r="K404" s="19"/>
      <c r="L404" s="12"/>
      <c r="M404" s="160" t="s">
        <v>1501</v>
      </c>
      <c r="N404" s="12" t="s">
        <v>17</v>
      </c>
      <c r="O404" s="11"/>
      <c r="P404" s="13"/>
    </row>
    <row r="405" spans="1:16" ht="45" customHeight="1" x14ac:dyDescent="0.3">
      <c r="A405" s="12" t="e">
        <f>VLOOKUP(C405,'Stillingsbetegnelser RAR H'!$A$2:$D$30,4,FALSE)</f>
        <v>#N/A</v>
      </c>
      <c r="B405" s="171" t="s">
        <v>58</v>
      </c>
      <c r="C405" s="171" t="s">
        <v>1594</v>
      </c>
      <c r="F405" s="171" t="s">
        <v>1604</v>
      </c>
      <c r="G405" s="171" t="s">
        <v>27</v>
      </c>
      <c r="H405" s="172">
        <v>49625</v>
      </c>
      <c r="I405" s="171">
        <v>5</v>
      </c>
      <c r="J405" s="12"/>
      <c r="K405" s="19"/>
      <c r="L405" s="12"/>
      <c r="M405" s="160" t="s">
        <v>1501</v>
      </c>
      <c r="N405" s="12" t="s">
        <v>17</v>
      </c>
      <c r="O405" s="11"/>
      <c r="P405" s="13"/>
    </row>
    <row r="406" spans="1:16" ht="45" customHeight="1" x14ac:dyDescent="0.3">
      <c r="A406" s="12" t="e">
        <f>VLOOKUP(C406,'Stillingsbetegnelser RAR H'!$A$2:$D$30,4,FALSE)</f>
        <v>#N/A</v>
      </c>
      <c r="B406" s="171" t="s">
        <v>58</v>
      </c>
      <c r="C406" s="171" t="s">
        <v>1594</v>
      </c>
      <c r="F406" s="171" t="s">
        <v>1605</v>
      </c>
      <c r="G406" s="171" t="s">
        <v>27</v>
      </c>
      <c r="H406" s="172">
        <v>45118</v>
      </c>
      <c r="I406" s="171">
        <v>3</v>
      </c>
      <c r="J406" s="12"/>
      <c r="K406" s="19"/>
      <c r="L406" s="12"/>
      <c r="M406" s="160" t="s">
        <v>1501</v>
      </c>
      <c r="N406" s="12" t="s">
        <v>17</v>
      </c>
      <c r="O406" s="11"/>
      <c r="P406" s="13"/>
    </row>
    <row r="407" spans="1:16" ht="45" customHeight="1" x14ac:dyDescent="0.3">
      <c r="A407" s="12" t="e">
        <f>VLOOKUP(C407,'Stillingsbetegnelser RAR H'!$A$2:$D$30,4,FALSE)</f>
        <v>#N/A</v>
      </c>
      <c r="B407" s="171" t="s">
        <v>58</v>
      </c>
      <c r="C407" s="171" t="s">
        <v>1594</v>
      </c>
      <c r="F407" s="171" t="s">
        <v>1606</v>
      </c>
      <c r="G407" s="171" t="s">
        <v>27</v>
      </c>
      <c r="H407" s="172">
        <v>44726</v>
      </c>
      <c r="I407" s="171">
        <v>10</v>
      </c>
      <c r="J407" s="12"/>
      <c r="K407" s="19"/>
      <c r="L407" s="12"/>
      <c r="M407" s="160" t="s">
        <v>1501</v>
      </c>
      <c r="N407" s="12" t="s">
        <v>17</v>
      </c>
      <c r="O407" s="11"/>
      <c r="P407" s="13"/>
    </row>
    <row r="408" spans="1:16" ht="45" customHeight="1" x14ac:dyDescent="0.3">
      <c r="A408" s="12" t="e">
        <f>VLOOKUP(C408,'Stillingsbetegnelser RAR H'!$A$2:$D$30,4,FALSE)</f>
        <v>#N/A</v>
      </c>
      <c r="B408" s="171" t="s">
        <v>58</v>
      </c>
      <c r="C408" s="171" t="s">
        <v>1594</v>
      </c>
      <c r="F408" s="171" t="s">
        <v>1607</v>
      </c>
      <c r="G408" s="171" t="s">
        <v>27</v>
      </c>
      <c r="H408" s="172">
        <v>44725</v>
      </c>
      <c r="I408" s="171">
        <v>5</v>
      </c>
      <c r="J408" s="12"/>
      <c r="K408" s="19"/>
      <c r="L408" s="12"/>
      <c r="M408" s="160" t="s">
        <v>1501</v>
      </c>
      <c r="N408" s="12" t="s">
        <v>17</v>
      </c>
      <c r="O408" s="11"/>
      <c r="P408" s="13"/>
    </row>
    <row r="409" spans="1:16" ht="45" customHeight="1" x14ac:dyDescent="0.3">
      <c r="A409" s="12" t="e">
        <f>VLOOKUP(C409,'Stillingsbetegnelser RAR H'!$A$2:$D$30,4,FALSE)</f>
        <v>#N/A</v>
      </c>
      <c r="B409" s="171" t="s">
        <v>58</v>
      </c>
      <c r="C409" s="171" t="s">
        <v>1594</v>
      </c>
      <c r="F409" s="171" t="s">
        <v>1608</v>
      </c>
      <c r="G409" s="171" t="s">
        <v>27</v>
      </c>
      <c r="H409" s="172">
        <v>44724</v>
      </c>
      <c r="I409" s="171">
        <v>5</v>
      </c>
      <c r="J409" s="12"/>
      <c r="K409" s="19"/>
      <c r="L409" s="12"/>
      <c r="M409" s="160" t="s">
        <v>1501</v>
      </c>
      <c r="N409" s="12" t="s">
        <v>17</v>
      </c>
      <c r="O409" s="11"/>
      <c r="P409" s="13"/>
    </row>
    <row r="410" spans="1:16" ht="45" customHeight="1" x14ac:dyDescent="0.3">
      <c r="A410" s="12" t="e">
        <f>VLOOKUP(C410,'Stillingsbetegnelser RAR H'!$A$2:$D$30,4,FALSE)</f>
        <v>#N/A</v>
      </c>
      <c r="B410" s="171" t="s">
        <v>58</v>
      </c>
      <c r="C410" s="171" t="s">
        <v>1594</v>
      </c>
      <c r="F410" s="171" t="s">
        <v>1609</v>
      </c>
      <c r="G410" s="171" t="s">
        <v>27</v>
      </c>
      <c r="H410" s="172">
        <v>47942</v>
      </c>
      <c r="I410" s="171">
        <v>2</v>
      </c>
      <c r="J410" s="12"/>
      <c r="K410" s="19"/>
      <c r="L410" s="12"/>
      <c r="M410" s="160" t="s">
        <v>1501</v>
      </c>
      <c r="N410" s="12" t="s">
        <v>17</v>
      </c>
      <c r="O410" s="11"/>
      <c r="P410" s="13"/>
    </row>
    <row r="411" spans="1:16" ht="45" customHeight="1" x14ac:dyDescent="0.3">
      <c r="A411" s="12" t="e">
        <f>VLOOKUP(C411,'Stillingsbetegnelser RAR H'!$A$2:$D$30,4,FALSE)</f>
        <v>#N/A</v>
      </c>
      <c r="B411" s="146" t="str">
        <f>VLOOKUP(C411,'[15]Liste over stillingsbetegnelser'!$C$2:$E$53,2,FALSE)</f>
        <v>Industriel produktion</v>
      </c>
      <c r="C411" s="147" t="s">
        <v>332</v>
      </c>
      <c r="D411" s="148" t="str">
        <f>VLOOKUP(C411,'[15]Liste over stillingsbetegnelser'!$C$2:$E$53,3,FALSE)</f>
        <v xml:space="preserve">Gaffeltruck B, teknisk forståelse, betjening af maskiner GMP, kvalitetssikring, CNC maskiner, </v>
      </c>
      <c r="E411" s="147" t="s">
        <v>1610</v>
      </c>
      <c r="F411" s="175" t="s">
        <v>762</v>
      </c>
      <c r="G411" s="147" t="s">
        <v>27</v>
      </c>
      <c r="H411" s="164">
        <v>49325</v>
      </c>
      <c r="I411" s="147">
        <v>10</v>
      </c>
      <c r="J411" s="147">
        <v>0</v>
      </c>
      <c r="K411" s="182" t="s">
        <v>763</v>
      </c>
      <c r="L411" s="177"/>
      <c r="M411" s="160" t="s">
        <v>1707</v>
      </c>
      <c r="N411" s="12" t="s">
        <v>17</v>
      </c>
      <c r="O411" s="11"/>
      <c r="P411" s="13"/>
    </row>
    <row r="412" spans="1:16" ht="45" customHeight="1" x14ac:dyDescent="0.3">
      <c r="A412" s="12" t="e">
        <f>VLOOKUP(C412,'Stillingsbetegnelser RAR H'!$A$2:$D$30,4,FALSE)</f>
        <v>#N/A</v>
      </c>
      <c r="B412" s="146" t="str">
        <f>VLOOKUP(C412,'[15]Liste over stillingsbetegnelser'!$C$2:$E$53,2,FALSE)</f>
        <v>Industriel produktion</v>
      </c>
      <c r="C412" s="147" t="s">
        <v>1149</v>
      </c>
      <c r="D412" s="148" t="str">
        <f>VLOOKUP(C412,'[15]Liste over stillingsbetegnelser'!$C$2:$E$53,3,FALSE)</f>
        <v>Teknisk forståelse, SOP, GMP, IT kendskab, vedligeholdelse, rengøring, kvalitetssikring, Gaffeltruck B</v>
      </c>
      <c r="E412" s="147" t="s">
        <v>1611</v>
      </c>
      <c r="F412" s="178" t="s">
        <v>1612</v>
      </c>
      <c r="G412" s="147" t="s">
        <v>27</v>
      </c>
      <c r="H412" s="164">
        <v>48905</v>
      </c>
      <c r="I412" s="147">
        <v>5</v>
      </c>
      <c r="J412" s="147">
        <v>0</v>
      </c>
      <c r="K412" s="182" t="s">
        <v>1613</v>
      </c>
      <c r="L412" s="177"/>
      <c r="M412" s="160" t="s">
        <v>1707</v>
      </c>
      <c r="N412" s="12" t="s">
        <v>17</v>
      </c>
      <c r="O412" s="11"/>
      <c r="P412" s="13"/>
    </row>
    <row r="413" spans="1:16" ht="45" customHeight="1" x14ac:dyDescent="0.3">
      <c r="A413" s="12" t="e">
        <f>VLOOKUP(C413,'Stillingsbetegnelser RAR H'!$A$2:$D$30,4,FALSE)</f>
        <v>#N/A</v>
      </c>
      <c r="B413" s="146" t="str">
        <f>VLOOKUP(C413,'[15]Liste over stillingsbetegnelser'!$C$2:$E$53,2,FALSE)</f>
        <v>Industriel produktion</v>
      </c>
      <c r="C413" s="147" t="s">
        <v>1149</v>
      </c>
      <c r="D413" s="148" t="str">
        <f>VLOOKUP(C413,'[15]Liste over stillingsbetegnelser'!$C$2:$E$53,3,FALSE)</f>
        <v>Teknisk forståelse, SOP, GMP, IT kendskab, vedligeholdelse, rengøring, kvalitetssikring, Gaffeltruck B</v>
      </c>
      <c r="E413" s="147" t="s">
        <v>1614</v>
      </c>
      <c r="F413" s="175" t="s">
        <v>1615</v>
      </c>
      <c r="G413" s="147" t="s">
        <v>27</v>
      </c>
      <c r="H413" s="164">
        <v>45362</v>
      </c>
      <c r="I413" s="147">
        <v>5</v>
      </c>
      <c r="J413" s="147">
        <v>0</v>
      </c>
      <c r="K413" s="182" t="s">
        <v>1616</v>
      </c>
      <c r="L413" s="177"/>
      <c r="M413" s="160" t="s">
        <v>1707</v>
      </c>
      <c r="N413" s="12" t="s">
        <v>17</v>
      </c>
      <c r="O413" s="11"/>
      <c r="P413" s="13"/>
    </row>
    <row r="414" spans="1:16" ht="45" customHeight="1" x14ac:dyDescent="0.3">
      <c r="A414" s="12" t="e">
        <f>VLOOKUP(C414,'Stillingsbetegnelser RAR H'!$A$2:$D$30,4,FALSE)</f>
        <v>#N/A</v>
      </c>
      <c r="B414" s="146" t="str">
        <f>VLOOKUP(C414,'[15]Liste over stillingsbetegnelser'!$C$2:$E$53,2,FALSE)</f>
        <v>Industriel produktion</v>
      </c>
      <c r="C414" s="147" t="s">
        <v>1149</v>
      </c>
      <c r="D414" s="148" t="str">
        <f>VLOOKUP(C414,'[15]Liste over stillingsbetegnelser'!$C$2:$E$53,3,FALSE)</f>
        <v>Teknisk forståelse, SOP, GMP, IT kendskab, vedligeholdelse, rengøring, kvalitetssikring, Gaffeltruck B</v>
      </c>
      <c r="E414" s="147" t="s">
        <v>1617</v>
      </c>
      <c r="F414" s="179" t="s">
        <v>1160</v>
      </c>
      <c r="G414" s="147" t="s">
        <v>27</v>
      </c>
      <c r="H414" s="173">
        <v>47291</v>
      </c>
      <c r="I414" s="147">
        <v>3</v>
      </c>
      <c r="J414" s="147">
        <v>0</v>
      </c>
      <c r="K414" s="182" t="s">
        <v>1618</v>
      </c>
      <c r="L414" s="177"/>
      <c r="M414" s="160" t="s">
        <v>1707</v>
      </c>
      <c r="N414" s="12" t="s">
        <v>17</v>
      </c>
      <c r="O414" s="11"/>
      <c r="P414" s="13"/>
    </row>
    <row r="415" spans="1:16" ht="45" customHeight="1" x14ac:dyDescent="0.3">
      <c r="A415" s="12" t="e">
        <f>VLOOKUP(C415,'Stillingsbetegnelser RAR H'!$A$2:$D$30,4,FALSE)</f>
        <v>#N/A</v>
      </c>
      <c r="B415" s="146" t="str">
        <f>VLOOKUP(C415,'[15]Liste over stillingsbetegnelser'!$C$2:$E$53,2,FALSE)</f>
        <v>Industriel produktion</v>
      </c>
      <c r="C415" s="147" t="s">
        <v>1149</v>
      </c>
      <c r="D415" s="148" t="str">
        <f>VLOOKUP(C415,'[15]Liste over stillingsbetegnelser'!$C$2:$E$53,3,FALSE)</f>
        <v>Teknisk forståelse, SOP, GMP, IT kendskab, vedligeholdelse, rengøring, kvalitetssikring, Gaffeltruck B</v>
      </c>
      <c r="E415" s="147" t="s">
        <v>1619</v>
      </c>
      <c r="F415" s="179" t="s">
        <v>1158</v>
      </c>
      <c r="G415" s="147" t="s">
        <v>27</v>
      </c>
      <c r="H415" s="173">
        <v>45417</v>
      </c>
      <c r="I415" s="147">
        <v>3</v>
      </c>
      <c r="J415" s="147">
        <v>0</v>
      </c>
      <c r="K415" s="182" t="s">
        <v>1620</v>
      </c>
      <c r="L415" s="177"/>
      <c r="M415" s="160" t="s">
        <v>1707</v>
      </c>
      <c r="N415" s="12" t="s">
        <v>17</v>
      </c>
      <c r="O415" s="11"/>
      <c r="P415" s="13"/>
    </row>
    <row r="416" spans="1:16" ht="45" customHeight="1" x14ac:dyDescent="0.3">
      <c r="A416" s="12" t="e">
        <f>VLOOKUP(C416,'Stillingsbetegnelser RAR H'!$A$2:$D$30,4,FALSE)</f>
        <v>#N/A</v>
      </c>
      <c r="B416" s="146" t="str">
        <f>VLOOKUP(C416,'[15]Liste over stillingsbetegnelser'!$C$2:$E$53,2,FALSE)</f>
        <v>Industriel produktion</v>
      </c>
      <c r="C416" s="147" t="s">
        <v>1149</v>
      </c>
      <c r="D416" s="148" t="str">
        <f>VLOOKUP(C416,'[15]Liste over stillingsbetegnelser'!$C$2:$E$53,3,FALSE)</f>
        <v>Teknisk forståelse, SOP, GMP, IT kendskab, vedligeholdelse, rengøring, kvalitetssikring, Gaffeltruck B</v>
      </c>
      <c r="E416" s="147" t="s">
        <v>1621</v>
      </c>
      <c r="F416" s="175" t="s">
        <v>1154</v>
      </c>
      <c r="G416" s="147" t="s">
        <v>27</v>
      </c>
      <c r="H416" s="173">
        <v>40649</v>
      </c>
      <c r="I416" s="147">
        <v>3</v>
      </c>
      <c r="J416" s="147">
        <v>0</v>
      </c>
      <c r="K416" s="182" t="s">
        <v>1622</v>
      </c>
      <c r="L416" s="177"/>
      <c r="M416" s="160" t="s">
        <v>1707</v>
      </c>
      <c r="N416" s="12" t="s">
        <v>17</v>
      </c>
      <c r="O416" s="11"/>
      <c r="P416" s="13"/>
    </row>
    <row r="417" spans="1:16" ht="45" customHeight="1" x14ac:dyDescent="0.3">
      <c r="A417" s="12" t="e">
        <f>VLOOKUP(C417,'Stillingsbetegnelser RAR H'!$A$2:$D$30,4,FALSE)</f>
        <v>#N/A</v>
      </c>
      <c r="B417" s="146" t="str">
        <f>VLOOKUP(C417,'[15]Liste over stillingsbetegnelser'!$C$2:$E$53,2,FALSE)</f>
        <v>Industriel produktion</v>
      </c>
      <c r="C417" s="147" t="s">
        <v>1149</v>
      </c>
      <c r="D417" s="148" t="str">
        <f>VLOOKUP(C417,'[15]Liste over stillingsbetegnelser'!$C$2:$E$53,3,FALSE)</f>
        <v>Teknisk forståelse, SOP, GMP, IT kendskab, vedligeholdelse, rengøring, kvalitetssikring, Gaffeltruck B</v>
      </c>
      <c r="E417" s="147" t="s">
        <v>1623</v>
      </c>
      <c r="F417" s="179" t="s">
        <v>1624</v>
      </c>
      <c r="G417" s="147" t="s">
        <v>27</v>
      </c>
      <c r="H417" s="173">
        <v>49264</v>
      </c>
      <c r="I417" s="147">
        <v>1</v>
      </c>
      <c r="J417" s="147">
        <v>0</v>
      </c>
      <c r="K417" s="182" t="s">
        <v>1625</v>
      </c>
      <c r="L417" s="177"/>
      <c r="M417" s="160" t="s">
        <v>1707</v>
      </c>
      <c r="N417" s="12" t="s">
        <v>17</v>
      </c>
      <c r="O417" s="11"/>
      <c r="P417" s="13"/>
    </row>
    <row r="418" spans="1:16" ht="45" customHeight="1" x14ac:dyDescent="0.3">
      <c r="A418" s="12" t="e">
        <f>VLOOKUP(C418,'Stillingsbetegnelser RAR H'!$A$2:$D$30,4,FALSE)</f>
        <v>#N/A</v>
      </c>
      <c r="B418" s="146" t="str">
        <f>VLOOKUP(C418,'[15]Liste over stillingsbetegnelser'!$C$2:$E$53,2,FALSE)</f>
        <v>Industriel produktion</v>
      </c>
      <c r="C418" s="147" t="s">
        <v>1149</v>
      </c>
      <c r="D418" s="148" t="str">
        <f>VLOOKUP(C418,'[15]Liste over stillingsbetegnelser'!$C$2:$E$53,3,FALSE)</f>
        <v>Teknisk forståelse, SOP, GMP, IT kendskab, vedligeholdelse, rengøring, kvalitetssikring, Gaffeltruck B</v>
      </c>
      <c r="E418" s="147" t="s">
        <v>1626</v>
      </c>
      <c r="F418" s="179" t="s">
        <v>1156</v>
      </c>
      <c r="G418" s="147" t="s">
        <v>27</v>
      </c>
      <c r="H418" s="173">
        <v>44230</v>
      </c>
      <c r="I418" s="147">
        <v>3</v>
      </c>
      <c r="J418" s="147">
        <v>0</v>
      </c>
      <c r="K418" s="182" t="s">
        <v>1627</v>
      </c>
      <c r="L418" s="177"/>
      <c r="M418" s="160" t="s">
        <v>1707</v>
      </c>
      <c r="N418" s="12" t="s">
        <v>17</v>
      </c>
      <c r="O418" s="11"/>
      <c r="P418" s="13"/>
    </row>
    <row r="419" spans="1:16" ht="45" customHeight="1" x14ac:dyDescent="0.3">
      <c r="A419" s="12" t="e">
        <f>VLOOKUP(C419,'Stillingsbetegnelser RAR H'!$A$2:$D$30,4,FALSE)</f>
        <v>#N/A</v>
      </c>
      <c r="B419" s="146" t="str">
        <f>VLOOKUP(C419,'[15]Liste over stillingsbetegnelser'!$C$2:$E$53,2,FALSE)</f>
        <v>Industriel produktion</v>
      </c>
      <c r="C419" s="147" t="s">
        <v>1149</v>
      </c>
      <c r="D419" s="148" t="str">
        <f>VLOOKUP(C419,'[15]Liste over stillingsbetegnelser'!$C$2:$E$53,3,FALSE)</f>
        <v>Teknisk forståelse, SOP, GMP, IT kendskab, vedligeholdelse, rengøring, kvalitetssikring, Gaffeltruck B</v>
      </c>
      <c r="E419" s="147" t="s">
        <v>1628</v>
      </c>
      <c r="F419" s="179" t="s">
        <v>1159</v>
      </c>
      <c r="G419" s="147" t="s">
        <v>27</v>
      </c>
      <c r="H419" s="173">
        <v>46748</v>
      </c>
      <c r="I419" s="147">
        <v>2</v>
      </c>
      <c r="J419" s="147">
        <v>0</v>
      </c>
      <c r="K419" s="182" t="s">
        <v>1629</v>
      </c>
      <c r="L419" s="177"/>
      <c r="M419" s="160" t="s">
        <v>1707</v>
      </c>
      <c r="N419" s="12" t="s">
        <v>17</v>
      </c>
      <c r="O419" s="11"/>
      <c r="P419" s="13"/>
    </row>
    <row r="420" spans="1:16" ht="45" customHeight="1" x14ac:dyDescent="0.3">
      <c r="A420" s="12" t="e">
        <f>VLOOKUP(C420,'Stillingsbetegnelser RAR H'!$A$2:$D$30,4,FALSE)</f>
        <v>#N/A</v>
      </c>
      <c r="B420" s="146" t="str">
        <f>VLOOKUP(C420,'[15]Liste over stillingsbetegnelser'!$C$2:$E$53,2,FALSE)</f>
        <v>Industriel produktion</v>
      </c>
      <c r="C420" s="147" t="s">
        <v>1149</v>
      </c>
      <c r="D420" s="148" t="str">
        <f>VLOOKUP(C420,'[15]Liste over stillingsbetegnelser'!$C$2:$E$53,3,FALSE)</f>
        <v>Teknisk forståelse, SOP, GMP, IT kendskab, vedligeholdelse, rengøring, kvalitetssikring, Gaffeltruck B</v>
      </c>
      <c r="E420" s="147" t="s">
        <v>1630</v>
      </c>
      <c r="F420" s="178" t="s">
        <v>1631</v>
      </c>
      <c r="G420" s="147" t="s">
        <v>27</v>
      </c>
      <c r="H420" s="164">
        <v>49554</v>
      </c>
      <c r="I420" s="147">
        <v>2</v>
      </c>
      <c r="J420" s="147">
        <v>0</v>
      </c>
      <c r="K420" s="182" t="s">
        <v>1632</v>
      </c>
      <c r="L420" s="177"/>
      <c r="M420" s="160" t="s">
        <v>1707</v>
      </c>
      <c r="N420" s="12" t="s">
        <v>17</v>
      </c>
      <c r="O420" s="11"/>
      <c r="P420" s="13"/>
    </row>
    <row r="421" spans="1:16" ht="45" customHeight="1" x14ac:dyDescent="0.3">
      <c r="A421" s="12" t="e">
        <f>VLOOKUP(C421,'Stillingsbetegnelser RAR H'!$A$2:$D$30,4,FALSE)</f>
        <v>#N/A</v>
      </c>
      <c r="B421" s="146" t="str">
        <f>VLOOKUP(C421,'[15]Liste over stillingsbetegnelser'!$C$2:$E$53,2,FALSE)</f>
        <v>Industriel produktion</v>
      </c>
      <c r="C421" s="147" t="s">
        <v>332</v>
      </c>
      <c r="D421" s="148" t="str">
        <f>VLOOKUP(C421,'[15]Liste over stillingsbetegnelser'!$C$2:$E$53,3,FALSE)</f>
        <v xml:space="preserve">Gaffeltruck B, teknisk forståelse, betjening af maskiner GMP, kvalitetssikring, CNC maskiner, </v>
      </c>
      <c r="E421" s="147" t="s">
        <v>1633</v>
      </c>
      <c r="F421" s="178" t="s">
        <v>525</v>
      </c>
      <c r="G421" s="147"/>
      <c r="H421" s="164">
        <v>47668</v>
      </c>
      <c r="I421" s="147">
        <v>2</v>
      </c>
      <c r="J421" s="147">
        <v>0</v>
      </c>
      <c r="K421" s="176" t="s">
        <v>1634</v>
      </c>
      <c r="L421" s="177"/>
      <c r="M421" s="160" t="s">
        <v>1707</v>
      </c>
      <c r="N421" s="12" t="s">
        <v>17</v>
      </c>
      <c r="O421" s="11"/>
      <c r="P421" s="13"/>
    </row>
    <row r="422" spans="1:16" ht="45" customHeight="1" x14ac:dyDescent="0.3">
      <c r="A422" s="12" t="e">
        <f>VLOOKUP(C422,'Stillingsbetegnelser RAR H'!$A$2:$D$30,4,FALSE)</f>
        <v>#N/A</v>
      </c>
      <c r="B422" s="148" t="s">
        <v>1635</v>
      </c>
      <c r="C422" s="147" t="s">
        <v>140</v>
      </c>
      <c r="D422" s="148" t="s">
        <v>1636</v>
      </c>
      <c r="E422" s="180" t="s">
        <v>1637</v>
      </c>
      <c r="F422" s="178" t="s">
        <v>1638</v>
      </c>
      <c r="G422" s="147" t="s">
        <v>27</v>
      </c>
      <c r="H422" s="147">
        <v>47445</v>
      </c>
      <c r="I422" s="147">
        <v>5</v>
      </c>
      <c r="J422" s="147">
        <v>0</v>
      </c>
      <c r="K422" s="182" t="s">
        <v>1639</v>
      </c>
      <c r="L422" s="177"/>
      <c r="M422" s="160" t="s">
        <v>1707</v>
      </c>
      <c r="N422" s="12" t="s">
        <v>17</v>
      </c>
      <c r="O422" s="11"/>
      <c r="P422" s="13"/>
    </row>
    <row r="423" spans="1:16" ht="45" customHeight="1" x14ac:dyDescent="0.3">
      <c r="A423" s="12" t="e">
        <f>VLOOKUP(C423,'Stillingsbetegnelser RAR H'!$A$2:$D$30,4,FALSE)</f>
        <v>#N/A</v>
      </c>
      <c r="B423" s="148" t="s">
        <v>1635</v>
      </c>
      <c r="C423" s="147" t="s">
        <v>140</v>
      </c>
      <c r="D423" s="148" t="s">
        <v>1636</v>
      </c>
      <c r="E423" s="180" t="s">
        <v>1640</v>
      </c>
      <c r="F423" s="178" t="s">
        <v>1641</v>
      </c>
      <c r="G423" s="147" t="s">
        <v>27</v>
      </c>
      <c r="H423" s="147">
        <v>47440</v>
      </c>
      <c r="I423" s="147">
        <v>5</v>
      </c>
      <c r="J423" s="147">
        <v>0</v>
      </c>
      <c r="K423" s="182" t="s">
        <v>1642</v>
      </c>
      <c r="L423" s="177"/>
      <c r="M423" s="160" t="s">
        <v>1707</v>
      </c>
      <c r="N423" s="12" t="s">
        <v>17</v>
      </c>
      <c r="O423" s="11"/>
      <c r="P423" s="13"/>
    </row>
    <row r="424" spans="1:16" ht="45" customHeight="1" x14ac:dyDescent="0.3">
      <c r="A424" s="12" t="e">
        <f>VLOOKUP(C424,'Stillingsbetegnelser RAR H'!$A$2:$D$30,4,FALSE)</f>
        <v>#N/A</v>
      </c>
      <c r="B424" s="148" t="s">
        <v>1635</v>
      </c>
      <c r="C424" s="147" t="s">
        <v>140</v>
      </c>
      <c r="D424" s="148" t="s">
        <v>1636</v>
      </c>
      <c r="E424" s="180" t="s">
        <v>1643</v>
      </c>
      <c r="F424" s="178" t="s">
        <v>1644</v>
      </c>
      <c r="G424" s="147" t="s">
        <v>27</v>
      </c>
      <c r="H424" s="147">
        <v>48926</v>
      </c>
      <c r="I424" s="147">
        <v>10</v>
      </c>
      <c r="J424" s="147">
        <v>0</v>
      </c>
      <c r="K424" s="182" t="s">
        <v>1645</v>
      </c>
      <c r="L424" s="177"/>
      <c r="M424" s="160" t="s">
        <v>1707</v>
      </c>
      <c r="N424" s="12" t="s">
        <v>17</v>
      </c>
      <c r="O424" s="11"/>
      <c r="P424" s="13"/>
    </row>
    <row r="425" spans="1:16" ht="45" customHeight="1" x14ac:dyDescent="0.3">
      <c r="A425" s="12" t="e">
        <f>VLOOKUP(C425,'Stillingsbetegnelser RAR H'!$A$2:$D$30,4,FALSE)</f>
        <v>#N/A</v>
      </c>
      <c r="B425" s="146" t="s">
        <v>480</v>
      </c>
      <c r="C425" s="147" t="s">
        <v>481</v>
      </c>
      <c r="D425" s="148" t="s">
        <v>482</v>
      </c>
      <c r="E425" s="170" t="s">
        <v>1646</v>
      </c>
      <c r="F425" s="170" t="s">
        <v>1647</v>
      </c>
      <c r="G425" s="147" t="s">
        <v>27</v>
      </c>
      <c r="H425" s="147">
        <v>48582</v>
      </c>
      <c r="I425" s="147">
        <v>5</v>
      </c>
      <c r="J425" s="147">
        <v>0</v>
      </c>
      <c r="K425" s="182" t="s">
        <v>1648</v>
      </c>
      <c r="L425" s="177"/>
      <c r="M425" s="160" t="s">
        <v>1707</v>
      </c>
      <c r="N425" s="12" t="s">
        <v>17</v>
      </c>
      <c r="O425" s="11"/>
      <c r="P425" s="13"/>
    </row>
    <row r="426" spans="1:16" ht="45" customHeight="1" x14ac:dyDescent="0.3">
      <c r="A426" s="12" t="e">
        <f>VLOOKUP(C426,'Stillingsbetegnelser RAR H'!$A$2:$D$30,4,FALSE)</f>
        <v>#N/A</v>
      </c>
      <c r="B426" s="146" t="s">
        <v>480</v>
      </c>
      <c r="C426" s="147" t="s">
        <v>481</v>
      </c>
      <c r="D426" s="148" t="s">
        <v>482</v>
      </c>
      <c r="E426" s="170" t="s">
        <v>1646</v>
      </c>
      <c r="F426" s="147" t="s">
        <v>1649</v>
      </c>
      <c r="G426" s="147" t="s">
        <v>27</v>
      </c>
      <c r="H426" s="147">
        <v>48580</v>
      </c>
      <c r="I426" s="147">
        <v>2</v>
      </c>
      <c r="J426" s="147">
        <v>0</v>
      </c>
      <c r="K426" s="182" t="s">
        <v>1650</v>
      </c>
      <c r="L426" s="177"/>
      <c r="M426" s="160" t="s">
        <v>1707</v>
      </c>
      <c r="N426" s="12" t="s">
        <v>17</v>
      </c>
      <c r="O426" s="11"/>
      <c r="P426" s="13"/>
    </row>
    <row r="427" spans="1:16" ht="45" customHeight="1" x14ac:dyDescent="0.3">
      <c r="A427" s="12" t="e">
        <f>VLOOKUP(C427,'Stillingsbetegnelser RAR H'!$A$2:$D$30,4,FALSE)</f>
        <v>#N/A</v>
      </c>
      <c r="B427" s="146" t="s">
        <v>480</v>
      </c>
      <c r="C427" s="147" t="s">
        <v>481</v>
      </c>
      <c r="D427" s="148" t="s">
        <v>482</v>
      </c>
      <c r="E427" s="170" t="s">
        <v>1646</v>
      </c>
      <c r="F427" s="147" t="s">
        <v>1651</v>
      </c>
      <c r="G427" s="147" t="s">
        <v>27</v>
      </c>
      <c r="H427" s="147">
        <v>48581</v>
      </c>
      <c r="I427" s="147">
        <v>3</v>
      </c>
      <c r="J427" s="147">
        <v>0</v>
      </c>
      <c r="K427" s="182" t="s">
        <v>1652</v>
      </c>
      <c r="L427" s="177"/>
      <c r="M427" s="160" t="s">
        <v>1707</v>
      </c>
      <c r="N427" s="12" t="s">
        <v>17</v>
      </c>
      <c r="O427" s="11"/>
      <c r="P427" s="13"/>
    </row>
    <row r="428" spans="1:16" ht="45" customHeight="1" x14ac:dyDescent="0.3">
      <c r="A428" s="12" t="e">
        <f>VLOOKUP(C428,'Stillingsbetegnelser RAR H'!$A$2:$D$30,4,FALSE)</f>
        <v>#N/A</v>
      </c>
      <c r="B428" s="146" t="s">
        <v>480</v>
      </c>
      <c r="C428" s="147" t="s">
        <v>1653</v>
      </c>
      <c r="D428" s="148" t="s">
        <v>482</v>
      </c>
      <c r="E428" s="170" t="s">
        <v>1646</v>
      </c>
      <c r="F428" s="147" t="s">
        <v>1654</v>
      </c>
      <c r="G428" s="147" t="s">
        <v>27</v>
      </c>
      <c r="H428" s="147">
        <v>48575</v>
      </c>
      <c r="I428" s="147">
        <v>5</v>
      </c>
      <c r="J428" s="147">
        <v>0</v>
      </c>
      <c r="K428" s="182" t="s">
        <v>1655</v>
      </c>
      <c r="L428" s="177"/>
      <c r="M428" s="160" t="s">
        <v>1707</v>
      </c>
      <c r="N428" s="12" t="s">
        <v>17</v>
      </c>
      <c r="O428" s="11"/>
      <c r="P428" s="13"/>
    </row>
    <row r="429" spans="1:16" ht="45" customHeight="1" x14ac:dyDescent="0.3">
      <c r="A429" s="12" t="e">
        <f>VLOOKUP(C429,'Stillingsbetegnelser RAR H'!$A$2:$D$30,4,FALSE)</f>
        <v>#N/A</v>
      </c>
      <c r="B429" s="146" t="s">
        <v>480</v>
      </c>
      <c r="C429" s="147" t="s">
        <v>1653</v>
      </c>
      <c r="D429" s="148" t="s">
        <v>482</v>
      </c>
      <c r="E429" s="170" t="s">
        <v>1646</v>
      </c>
      <c r="F429" s="147" t="s">
        <v>1656</v>
      </c>
      <c r="G429" s="147" t="s">
        <v>27</v>
      </c>
      <c r="H429" s="147">
        <v>48579</v>
      </c>
      <c r="I429" s="147">
        <v>6</v>
      </c>
      <c r="J429" s="147">
        <v>0</v>
      </c>
      <c r="K429" s="182" t="s">
        <v>1657</v>
      </c>
      <c r="L429" s="177"/>
      <c r="M429" s="160" t="s">
        <v>1707</v>
      </c>
      <c r="N429" s="12" t="s">
        <v>17</v>
      </c>
      <c r="O429" s="11"/>
      <c r="P429" s="13"/>
    </row>
    <row r="430" spans="1:16" ht="45" customHeight="1" x14ac:dyDescent="0.3">
      <c r="A430" s="12" t="e">
        <f>VLOOKUP(C430,'Stillingsbetegnelser RAR H'!$A$2:$D$30,4,FALSE)</f>
        <v>#N/A</v>
      </c>
      <c r="B430" s="146" t="s">
        <v>480</v>
      </c>
      <c r="C430" s="147" t="s">
        <v>1653</v>
      </c>
      <c r="D430" s="148" t="s">
        <v>482</v>
      </c>
      <c r="E430" s="170" t="s">
        <v>1658</v>
      </c>
      <c r="F430" s="170" t="s">
        <v>1659</v>
      </c>
      <c r="G430" s="147" t="s">
        <v>27</v>
      </c>
      <c r="H430" s="147">
        <v>20801</v>
      </c>
      <c r="I430" s="147">
        <v>2</v>
      </c>
      <c r="J430" s="147">
        <v>0</v>
      </c>
      <c r="K430" s="182" t="s">
        <v>1660</v>
      </c>
      <c r="L430" s="177"/>
      <c r="M430" s="160" t="s">
        <v>1707</v>
      </c>
      <c r="N430" s="12" t="s">
        <v>17</v>
      </c>
      <c r="O430" s="11"/>
      <c r="P430" s="13"/>
    </row>
    <row r="431" spans="1:16" ht="45" customHeight="1" x14ac:dyDescent="0.3">
      <c r="A431" s="12" t="e">
        <f>VLOOKUP(C431,'Stillingsbetegnelser RAR H'!$A$2:$D$30,4,FALSE)</f>
        <v>#N/A</v>
      </c>
      <c r="B431" s="146" t="s">
        <v>480</v>
      </c>
      <c r="C431" s="147" t="s">
        <v>481</v>
      </c>
      <c r="D431" s="148" t="s">
        <v>482</v>
      </c>
      <c r="E431" s="170" t="s">
        <v>1658</v>
      </c>
      <c r="F431" s="170" t="s">
        <v>1661</v>
      </c>
      <c r="G431" s="147" t="s">
        <v>27</v>
      </c>
      <c r="H431" s="147">
        <v>20802</v>
      </c>
      <c r="I431" s="147">
        <v>3</v>
      </c>
      <c r="J431" s="147">
        <v>0</v>
      </c>
      <c r="K431" s="182" t="s">
        <v>1662</v>
      </c>
      <c r="L431" s="177"/>
      <c r="M431" s="160" t="s">
        <v>1707</v>
      </c>
      <c r="N431" s="12" t="s">
        <v>17</v>
      </c>
      <c r="O431" s="11"/>
      <c r="P431" s="13"/>
    </row>
    <row r="432" spans="1:16" ht="45" customHeight="1" x14ac:dyDescent="0.3">
      <c r="A432" s="12" t="e">
        <f>VLOOKUP(C432,'Stillingsbetegnelser RAR H'!$A$2:$D$30,4,FALSE)</f>
        <v>#N/A</v>
      </c>
      <c r="B432" s="146" t="s">
        <v>304</v>
      </c>
      <c r="C432" s="147" t="s">
        <v>201</v>
      </c>
      <c r="D432" s="148" t="s">
        <v>474</v>
      </c>
      <c r="E432" s="147" t="s">
        <v>1663</v>
      </c>
      <c r="F432" s="147" t="s">
        <v>1664</v>
      </c>
      <c r="G432" s="147" t="s">
        <v>27</v>
      </c>
      <c r="H432" s="174" t="s">
        <v>1665</v>
      </c>
      <c r="I432" s="147">
        <v>2</v>
      </c>
      <c r="J432" s="147">
        <v>0</v>
      </c>
      <c r="K432" s="182"/>
      <c r="L432" s="177"/>
      <c r="M432" s="160" t="s">
        <v>1707</v>
      </c>
      <c r="N432" s="12" t="s">
        <v>17</v>
      </c>
      <c r="O432" s="11"/>
      <c r="P432" s="13"/>
    </row>
    <row r="433" spans="1:16" ht="45" customHeight="1" x14ac:dyDescent="0.3">
      <c r="A433" s="12" t="e">
        <f>VLOOKUP(C433,'Stillingsbetegnelser RAR H'!$A$2:$D$30,4,FALSE)</f>
        <v>#N/A</v>
      </c>
      <c r="B433" s="146" t="s">
        <v>304</v>
      </c>
      <c r="C433" s="147" t="s">
        <v>201</v>
      </c>
      <c r="D433" s="148" t="s">
        <v>474</v>
      </c>
      <c r="E433" s="147" t="s">
        <v>1663</v>
      </c>
      <c r="F433" s="147" t="s">
        <v>1666</v>
      </c>
      <c r="G433" s="147" t="s">
        <v>27</v>
      </c>
      <c r="H433" s="174" t="s">
        <v>1667</v>
      </c>
      <c r="I433" s="147">
        <v>1</v>
      </c>
      <c r="J433" s="147">
        <v>0</v>
      </c>
      <c r="K433" s="182" t="s">
        <v>1668</v>
      </c>
      <c r="L433" s="177"/>
      <c r="M433" s="160" t="s">
        <v>1707</v>
      </c>
      <c r="N433" s="12" t="s">
        <v>17</v>
      </c>
      <c r="O433" s="11"/>
      <c r="P433" s="13"/>
    </row>
    <row r="434" spans="1:16" ht="45" customHeight="1" x14ac:dyDescent="0.3">
      <c r="A434" s="12" t="e">
        <f>VLOOKUP(C434,'Stillingsbetegnelser RAR H'!$A$2:$D$30,4,FALSE)</f>
        <v>#N/A</v>
      </c>
      <c r="B434" s="146" t="s">
        <v>304</v>
      </c>
      <c r="C434" s="147" t="s">
        <v>201</v>
      </c>
      <c r="D434" s="148" t="s">
        <v>474</v>
      </c>
      <c r="E434" s="147" t="s">
        <v>1663</v>
      </c>
      <c r="F434" s="147" t="s">
        <v>1669</v>
      </c>
      <c r="G434" s="147" t="s">
        <v>27</v>
      </c>
      <c r="H434" s="147">
        <v>21969</v>
      </c>
      <c r="I434" s="147">
        <v>2</v>
      </c>
      <c r="J434" s="147">
        <v>0</v>
      </c>
      <c r="K434" s="182" t="s">
        <v>1670</v>
      </c>
      <c r="L434" s="177"/>
      <c r="M434" s="160" t="s">
        <v>1707</v>
      </c>
      <c r="N434" s="12" t="s">
        <v>17</v>
      </c>
      <c r="O434" s="11"/>
      <c r="P434" s="13"/>
    </row>
    <row r="435" spans="1:16" ht="45" customHeight="1" x14ac:dyDescent="0.3">
      <c r="A435" s="12" t="e">
        <f>VLOOKUP(C435,'Stillingsbetegnelser RAR H'!$A$2:$D$30,4,FALSE)</f>
        <v>#N/A</v>
      </c>
      <c r="B435" s="146" t="s">
        <v>304</v>
      </c>
      <c r="C435" s="147" t="s">
        <v>201</v>
      </c>
      <c r="D435" s="148" t="s">
        <v>474</v>
      </c>
      <c r="E435" s="147" t="s">
        <v>1663</v>
      </c>
      <c r="F435" s="147" t="s">
        <v>1671</v>
      </c>
      <c r="G435" s="147" t="s">
        <v>27</v>
      </c>
      <c r="H435" s="147">
        <v>21970</v>
      </c>
      <c r="I435" s="147">
        <v>2</v>
      </c>
      <c r="J435" s="147">
        <v>0</v>
      </c>
      <c r="K435" s="182" t="s">
        <v>1672</v>
      </c>
      <c r="L435" s="177"/>
      <c r="M435" s="160" t="s">
        <v>1707</v>
      </c>
      <c r="N435" s="12" t="s">
        <v>17</v>
      </c>
      <c r="O435" s="11"/>
      <c r="P435" s="13"/>
    </row>
    <row r="436" spans="1:16" ht="45" customHeight="1" x14ac:dyDescent="0.3">
      <c r="A436" s="12" t="e">
        <f>VLOOKUP(C436,'Stillingsbetegnelser RAR H'!$A$2:$D$30,4,FALSE)</f>
        <v>#N/A</v>
      </c>
      <c r="B436" s="146" t="s">
        <v>304</v>
      </c>
      <c r="C436" s="147" t="s">
        <v>201</v>
      </c>
      <c r="D436" s="148" t="s">
        <v>474</v>
      </c>
      <c r="E436" s="147" t="s">
        <v>1663</v>
      </c>
      <c r="F436" s="147" t="s">
        <v>1673</v>
      </c>
      <c r="G436" s="147" t="s">
        <v>27</v>
      </c>
      <c r="H436" s="147">
        <v>21971</v>
      </c>
      <c r="I436" s="147">
        <v>2</v>
      </c>
      <c r="J436" s="147">
        <v>0</v>
      </c>
      <c r="K436" s="182" t="s">
        <v>1674</v>
      </c>
      <c r="L436" s="177"/>
      <c r="M436" s="160" t="s">
        <v>1707</v>
      </c>
      <c r="N436" s="12" t="s">
        <v>17</v>
      </c>
      <c r="O436" s="11"/>
      <c r="P436" s="13"/>
    </row>
    <row r="437" spans="1:16" ht="45" customHeight="1" x14ac:dyDescent="0.3">
      <c r="A437" s="12" t="e">
        <f>VLOOKUP(C437,'Stillingsbetegnelser RAR H'!$A$2:$D$30,4,FALSE)</f>
        <v>#N/A</v>
      </c>
      <c r="B437" s="146" t="str">
        <f>VLOOKUP(C437,'[16]Liste over stillingsbetegnelser'!$C$2:$E$53,2,FALSE)</f>
        <v>Rengøring, ejendomsservice og renovation</v>
      </c>
      <c r="C437" s="147" t="s">
        <v>481</v>
      </c>
      <c r="D437" s="148" t="str">
        <f>VLOOKUP(C437,'[16]Liste over stillingsbetegnelser'!$C$2:$E$53,3,FALSE)</f>
        <v>Rengøring, vedligeholdelse, reparationer, IT-kundskab, teknisk forståelse, pleje af grønne områder, vedligeholdelse af bygninger</v>
      </c>
      <c r="E437" s="170" t="s">
        <v>1646</v>
      </c>
      <c r="F437" s="147" t="s">
        <v>1675</v>
      </c>
      <c r="G437" s="147" t="s">
        <v>27</v>
      </c>
      <c r="H437" s="147">
        <v>48458</v>
      </c>
      <c r="I437" s="147">
        <v>5</v>
      </c>
      <c r="J437" s="147">
        <v>0</v>
      </c>
      <c r="K437" s="182" t="s">
        <v>1676</v>
      </c>
      <c r="L437" s="177"/>
      <c r="M437" s="160" t="s">
        <v>1707</v>
      </c>
      <c r="N437" s="12" t="s">
        <v>17</v>
      </c>
      <c r="O437" s="11"/>
      <c r="P437" s="13"/>
    </row>
    <row r="438" spans="1:16" ht="45" customHeight="1" x14ac:dyDescent="0.3">
      <c r="A438" s="12" t="e">
        <f>VLOOKUP(C438,'Stillingsbetegnelser RAR H'!$A$2:$D$30,4,FALSE)</f>
        <v>#N/A</v>
      </c>
      <c r="B438" s="146" t="str">
        <f>VLOOKUP(C438,'[16]Liste over stillingsbetegnelser'!$C$2:$E$53,2,FALSE)</f>
        <v>Rengøring, ejendomsservice og renovation</v>
      </c>
      <c r="C438" s="147" t="s">
        <v>481</v>
      </c>
      <c r="D438" s="148" t="str">
        <f>VLOOKUP(C438,'[16]Liste over stillingsbetegnelser'!$C$2:$E$53,3,FALSE)</f>
        <v>Rengøring, vedligeholdelse, reparationer, IT-kundskab, teknisk forståelse, pleje af grønne områder, vedligeholdelse af bygninger</v>
      </c>
      <c r="E438" s="170" t="s">
        <v>1646</v>
      </c>
      <c r="F438" s="147" t="s">
        <v>1677</v>
      </c>
      <c r="G438" s="147" t="s">
        <v>27</v>
      </c>
      <c r="H438" s="147">
        <v>48455</v>
      </c>
      <c r="I438" s="147">
        <v>3</v>
      </c>
      <c r="J438" s="147">
        <v>0</v>
      </c>
      <c r="K438" s="182" t="s">
        <v>1678</v>
      </c>
      <c r="L438" s="177"/>
      <c r="M438" s="160" t="s">
        <v>1707</v>
      </c>
      <c r="N438" s="12" t="s">
        <v>17</v>
      </c>
      <c r="O438" s="11"/>
      <c r="P438" s="13"/>
    </row>
    <row r="439" spans="1:16" ht="45" customHeight="1" x14ac:dyDescent="0.3">
      <c r="A439" s="12" t="e">
        <f>VLOOKUP(C439,'Stillingsbetegnelser RAR H'!$A$2:$D$30,4,FALSE)</f>
        <v>#N/A</v>
      </c>
      <c r="B439" s="146" t="str">
        <f>VLOOKUP(C439,'[16]Liste over stillingsbetegnelser'!$C$2:$E$53,2,FALSE)</f>
        <v>Rengøring, ejendomsservice og renovation</v>
      </c>
      <c r="C439" s="147" t="s">
        <v>481</v>
      </c>
      <c r="D439" s="148" t="str">
        <f>VLOOKUP(C439,'[16]Liste over stillingsbetegnelser'!$C$2:$E$53,3,FALSE)</f>
        <v>Rengøring, vedligeholdelse, reparationer, IT-kundskab, teknisk forståelse, pleje af grønne områder, vedligeholdelse af bygninger</v>
      </c>
      <c r="E439" s="170" t="s">
        <v>1646</v>
      </c>
      <c r="F439" s="147" t="s">
        <v>1679</v>
      </c>
      <c r="G439" s="147" t="s">
        <v>27</v>
      </c>
      <c r="H439" s="147">
        <v>48747</v>
      </c>
      <c r="I439" s="147">
        <v>5</v>
      </c>
      <c r="J439" s="147">
        <v>0</v>
      </c>
      <c r="K439" s="182" t="s">
        <v>1676</v>
      </c>
      <c r="L439" s="177"/>
      <c r="M439" s="160" t="s">
        <v>1707</v>
      </c>
      <c r="N439" s="12" t="s">
        <v>17</v>
      </c>
      <c r="O439" s="11"/>
      <c r="P439" s="13"/>
    </row>
    <row r="440" spans="1:16" ht="45" customHeight="1" x14ac:dyDescent="0.3">
      <c r="A440" s="12" t="e">
        <f>VLOOKUP(C440,'Stillingsbetegnelser RAR H'!$A$2:$D$30,4,FALSE)</f>
        <v>#N/A</v>
      </c>
      <c r="B440" s="146" t="str">
        <f>VLOOKUP(C440,'[16]Liste over stillingsbetegnelser'!$C$2:$E$53,2,FALSE)</f>
        <v>Rengøring, ejendomsservice og renovation</v>
      </c>
      <c r="C440" s="147" t="s">
        <v>481</v>
      </c>
      <c r="D440" s="148" t="str">
        <f>VLOOKUP(C440,'[16]Liste over stillingsbetegnelser'!$C$2:$E$53,3,FALSE)</f>
        <v>Rengøring, vedligeholdelse, reparationer, IT-kundskab, teknisk forståelse, pleje af grønne områder, vedligeholdelse af bygninger</v>
      </c>
      <c r="E440" s="170" t="s">
        <v>1646</v>
      </c>
      <c r="F440" s="147" t="s">
        <v>1680</v>
      </c>
      <c r="G440" s="147" t="s">
        <v>27</v>
      </c>
      <c r="H440" s="147">
        <v>40824</v>
      </c>
      <c r="I440" s="147">
        <v>1</v>
      </c>
      <c r="J440" s="147">
        <v>0</v>
      </c>
      <c r="K440" s="182" t="s">
        <v>1681</v>
      </c>
      <c r="L440" s="177"/>
      <c r="M440" s="160" t="s">
        <v>1707</v>
      </c>
      <c r="N440" s="12" t="s">
        <v>17</v>
      </c>
      <c r="O440" s="11"/>
      <c r="P440" s="13"/>
    </row>
    <row r="441" spans="1:16" ht="45" customHeight="1" x14ac:dyDescent="0.3">
      <c r="A441" s="12" t="e">
        <f>VLOOKUP(C441,'Stillingsbetegnelser RAR H'!$A$2:$D$30,4,FALSE)</f>
        <v>#N/A</v>
      </c>
      <c r="B441" s="146" t="str">
        <f>VLOOKUP(C441,'[16]Liste over stillingsbetegnelser'!$C$2:$E$53,2,FALSE)</f>
        <v>Vagt, sikkerhed og overvågning</v>
      </c>
      <c r="C441" s="147" t="s">
        <v>103</v>
      </c>
      <c r="D441" s="148" t="str">
        <f>VLOOKUP(C441,'[16]Liste over stillingsbetegnelser'!$C$2:$E$53,3,FALSE)</f>
        <v>højt serviceniveau. IT kundskab, vagtarbejde, konflikthåndtering, adgangskontrol, teknisk forståelse, observationer, ledelse af butik medarbejdere</v>
      </c>
      <c r="E441" s="170" t="s">
        <v>1682</v>
      </c>
      <c r="F441" s="147" t="s">
        <v>1683</v>
      </c>
      <c r="G441" s="147" t="s">
        <v>27</v>
      </c>
      <c r="H441" s="147">
        <v>48909</v>
      </c>
      <c r="I441" s="147">
        <v>5</v>
      </c>
      <c r="J441" s="147">
        <v>0</v>
      </c>
      <c r="K441" s="182" t="s">
        <v>109</v>
      </c>
      <c r="L441" s="177"/>
      <c r="M441" s="160" t="s">
        <v>1707</v>
      </c>
      <c r="N441" s="12" t="s">
        <v>17</v>
      </c>
      <c r="O441" s="11"/>
      <c r="P441" s="13"/>
    </row>
    <row r="442" spans="1:16" ht="45" customHeight="1" x14ac:dyDescent="0.3">
      <c r="A442" s="12" t="e">
        <f>VLOOKUP(C442,'Stillingsbetegnelser RAR H'!$A$2:$D$30,4,FALSE)</f>
        <v>#N/A</v>
      </c>
      <c r="B442" s="146" t="str">
        <f>VLOOKUP(C442,'[16]Liste over stillingsbetegnelser'!$C$2:$E$53,2,FALSE)</f>
        <v>Bygge og anlæg</v>
      </c>
      <c r="C442" s="147" t="s">
        <v>1684</v>
      </c>
      <c r="D442" s="148" t="str">
        <f>VLOOKUP(C442,'[16]Liste over stillingsbetegnelser'!$C$2:$E$53,3,FALSE)</f>
        <v>Kloakarbejde, rørlæggerbevis, Kloak 1</v>
      </c>
      <c r="E442" s="147" t="s">
        <v>1685</v>
      </c>
      <c r="F442" s="147" t="s">
        <v>1686</v>
      </c>
      <c r="G442" s="147" t="s">
        <v>27</v>
      </c>
      <c r="H442" s="147">
        <v>47942</v>
      </c>
      <c r="I442" s="147">
        <v>2</v>
      </c>
      <c r="J442" s="147">
        <v>0</v>
      </c>
      <c r="K442" s="182" t="s">
        <v>1687</v>
      </c>
      <c r="L442" s="177"/>
      <c r="M442" s="160" t="s">
        <v>1707</v>
      </c>
      <c r="N442" s="12" t="s">
        <v>17</v>
      </c>
      <c r="O442" s="11"/>
      <c r="P442" s="13"/>
    </row>
    <row r="443" spans="1:16" ht="45" customHeight="1" x14ac:dyDescent="0.3">
      <c r="A443" s="12" t="e">
        <f>VLOOKUP(C443,'Stillingsbetegnelser RAR H'!$A$2:$D$30,4,FALSE)</f>
        <v>#N/A</v>
      </c>
      <c r="B443" s="146" t="str">
        <f>VLOOKUP(C443,'[16]Liste over stillingsbetegnelser'!$C$2:$E$53,2,FALSE)</f>
        <v>Bygge og anlæg</v>
      </c>
      <c r="C443" s="147" t="s">
        <v>1684</v>
      </c>
      <c r="D443" s="148" t="str">
        <f>VLOOKUP(C443,'[16]Liste over stillingsbetegnelser'!$C$2:$E$53,3,FALSE)</f>
        <v>Kloakarbejde, rørlæggerbevis, Kloak 1</v>
      </c>
      <c r="E443" s="147" t="s">
        <v>1688</v>
      </c>
      <c r="F443" s="147" t="s">
        <v>1689</v>
      </c>
      <c r="G443" s="147" t="s">
        <v>27</v>
      </c>
      <c r="H443" s="147">
        <v>42905</v>
      </c>
      <c r="I443" s="147">
        <v>4</v>
      </c>
      <c r="J443" s="147">
        <v>0</v>
      </c>
      <c r="K443" s="182" t="s">
        <v>1690</v>
      </c>
      <c r="L443" s="177"/>
      <c r="M443" s="160" t="s">
        <v>1707</v>
      </c>
      <c r="N443" s="12" t="s">
        <v>17</v>
      </c>
      <c r="O443" s="11"/>
      <c r="P443" s="13"/>
    </row>
    <row r="444" spans="1:16" ht="45" customHeight="1" x14ac:dyDescent="0.3">
      <c r="A444" s="12" t="e">
        <f>VLOOKUP(C444,'Stillingsbetegnelser RAR H'!$A$2:$D$30,4,FALSE)</f>
        <v>#N/A</v>
      </c>
      <c r="B444" s="146" t="str">
        <f>VLOOKUP(C444,'[16]Liste over stillingsbetegnelser'!$C$2:$E$53,2,FALSE)</f>
        <v>Bygge og anlæg</v>
      </c>
      <c r="C444" s="147" t="s">
        <v>1684</v>
      </c>
      <c r="D444" s="148" t="str">
        <f>VLOOKUP(C444,'[16]Liste over stillingsbetegnelser'!$C$2:$E$53,3,FALSE)</f>
        <v>Kloakarbejde, rørlæggerbevis, Kloak 1</v>
      </c>
      <c r="E444" s="147" t="s">
        <v>1691</v>
      </c>
      <c r="F444" s="147" t="s">
        <v>1692</v>
      </c>
      <c r="G444" s="147" t="s">
        <v>27</v>
      </c>
      <c r="H444" s="147">
        <v>45845</v>
      </c>
      <c r="I444" s="147">
        <v>1</v>
      </c>
      <c r="J444" s="147">
        <v>0</v>
      </c>
      <c r="K444" s="182" t="s">
        <v>1693</v>
      </c>
      <c r="L444" s="177"/>
      <c r="M444" s="160" t="s">
        <v>1707</v>
      </c>
      <c r="N444" s="12" t="s">
        <v>17</v>
      </c>
      <c r="O444" s="11"/>
      <c r="P444" s="13"/>
    </row>
    <row r="445" spans="1:16" ht="45" customHeight="1" x14ac:dyDescent="0.3">
      <c r="A445" s="12" t="e">
        <f>VLOOKUP(C445,'Stillingsbetegnelser RAR H'!$A$2:$D$30,4,FALSE)</f>
        <v>#N/A</v>
      </c>
      <c r="B445" s="146" t="str">
        <f>VLOOKUP(C445,'[16]Liste over stillingsbetegnelser'!$C$2:$E$53,2,FALSE)</f>
        <v>Bygge og anlæg</v>
      </c>
      <c r="C445" s="147" t="s">
        <v>1684</v>
      </c>
      <c r="D445" s="148" t="str">
        <f>VLOOKUP(C445,'[16]Liste over stillingsbetegnelser'!$C$2:$E$53,3,FALSE)</f>
        <v>Kloakarbejde, rørlæggerbevis, Kloak 1</v>
      </c>
      <c r="E445" s="147" t="s">
        <v>1694</v>
      </c>
      <c r="F445" s="147" t="s">
        <v>1695</v>
      </c>
      <c r="G445" s="147" t="s">
        <v>27</v>
      </c>
      <c r="H445" s="147">
        <v>47136</v>
      </c>
      <c r="I445" s="147">
        <v>2</v>
      </c>
      <c r="J445" s="147">
        <v>0</v>
      </c>
      <c r="K445" s="182" t="s">
        <v>862</v>
      </c>
      <c r="L445" s="177"/>
      <c r="M445" s="160" t="s">
        <v>1707</v>
      </c>
      <c r="N445" s="12" t="s">
        <v>17</v>
      </c>
      <c r="O445" s="11"/>
      <c r="P445" s="13"/>
    </row>
    <row r="446" spans="1:16" ht="45" customHeight="1" x14ac:dyDescent="0.3">
      <c r="A446" s="12" t="e">
        <f>VLOOKUP(C446,'Stillingsbetegnelser RAR H'!$A$2:$D$30,4,FALSE)</f>
        <v>#N/A</v>
      </c>
      <c r="B446" s="146" t="str">
        <f>VLOOKUP(C446,'[16]Liste over stillingsbetegnelser'!$C$2:$E$53,2,FALSE)</f>
        <v>Bygge og anlæg</v>
      </c>
      <c r="C446" s="147" t="s">
        <v>1684</v>
      </c>
      <c r="D446" s="148" t="str">
        <f>VLOOKUP(C446,'[16]Liste over stillingsbetegnelser'!$C$2:$E$53,3,FALSE)</f>
        <v>Kloakarbejde, rørlæggerbevis, Kloak 1</v>
      </c>
      <c r="E446" s="147" t="s">
        <v>1696</v>
      </c>
      <c r="F446" s="147" t="s">
        <v>1697</v>
      </c>
      <c r="G446" s="147" t="s">
        <v>27</v>
      </c>
      <c r="H446" s="147">
        <v>45141</v>
      </c>
      <c r="I446" s="147">
        <v>1</v>
      </c>
      <c r="J446" s="147">
        <v>0</v>
      </c>
      <c r="K446" s="182" t="s">
        <v>1698</v>
      </c>
      <c r="L446" s="177"/>
      <c r="M446" s="160" t="s">
        <v>1707</v>
      </c>
      <c r="N446" s="12" t="s">
        <v>17</v>
      </c>
      <c r="O446" s="11"/>
      <c r="P446" s="13"/>
    </row>
    <row r="447" spans="1:16" ht="45" customHeight="1" x14ac:dyDescent="0.3">
      <c r="A447" s="12" t="e">
        <f>VLOOKUP(C447,'Stillingsbetegnelser RAR H'!$A$2:$D$30,4,FALSE)</f>
        <v>#N/A</v>
      </c>
      <c r="B447" s="146" t="str">
        <f>VLOOKUP(C447,'[16]Liste over stillingsbetegnelser'!$C$2:$E$53,2,FALSE)</f>
        <v>Landbrug, skovbrug, gartneri, fiskeri og dyrepleje</v>
      </c>
      <c r="C447" s="147" t="s">
        <v>868</v>
      </c>
      <c r="D447" s="148" t="str">
        <f>VLOOKUP(C447,'[16]Liste over stillingsbetegnelser'!$C$2:$E$53,3,FALSE)</f>
        <v>Pleje af grønne områder, vedligeholdelse, Kørekort BE, rengøring, kørekort C, renholdelse, vedligeholdelse af maskiner, IT kendskab</v>
      </c>
      <c r="E447" s="170" t="s">
        <v>1646</v>
      </c>
      <c r="F447" s="147" t="s">
        <v>1699</v>
      </c>
      <c r="G447" s="147" t="s">
        <v>27</v>
      </c>
      <c r="H447" s="147">
        <v>49432</v>
      </c>
      <c r="I447" s="147">
        <v>5</v>
      </c>
      <c r="J447" s="147">
        <v>0</v>
      </c>
      <c r="K447" s="182" t="s">
        <v>875</v>
      </c>
      <c r="L447" s="177"/>
      <c r="M447" s="160" t="s">
        <v>1707</v>
      </c>
      <c r="N447" s="12" t="s">
        <v>17</v>
      </c>
      <c r="O447" s="11"/>
      <c r="P447" s="13"/>
    </row>
    <row r="448" spans="1:16" ht="45" customHeight="1" x14ac:dyDescent="0.3">
      <c r="A448" s="12" t="e">
        <f>VLOOKUP(C448,'Stillingsbetegnelser RAR H'!$A$2:$D$30,4,FALSE)</f>
        <v>#N/A</v>
      </c>
      <c r="B448" s="146" t="str">
        <f>VLOOKUP(C448,'[16]Liste over stillingsbetegnelser'!$C$2:$E$53,2,FALSE)</f>
        <v>Landbrug, skovbrug, gartneri, fiskeri og dyrepleje</v>
      </c>
      <c r="C448" s="147" t="s">
        <v>868</v>
      </c>
      <c r="D448" s="148" t="str">
        <f>VLOOKUP(C448,'[16]Liste over stillingsbetegnelser'!$C$2:$E$53,3,FALSE)</f>
        <v>Pleje af grønne områder, vedligeholdelse, Kørekort BE, rengøring, kørekort C, renholdelse, vedligeholdelse af maskiner, IT kendskab</v>
      </c>
      <c r="E448" s="170" t="s">
        <v>1646</v>
      </c>
      <c r="F448" s="147" t="s">
        <v>1700</v>
      </c>
      <c r="G448" s="147" t="s">
        <v>27</v>
      </c>
      <c r="H448" s="147">
        <v>48063</v>
      </c>
      <c r="I448" s="147">
        <v>5</v>
      </c>
      <c r="J448" s="147">
        <v>0</v>
      </c>
      <c r="K448" s="182" t="s">
        <v>877</v>
      </c>
      <c r="L448" s="177"/>
      <c r="M448" s="160" t="s">
        <v>1707</v>
      </c>
      <c r="N448" s="12" t="s">
        <v>17</v>
      </c>
      <c r="O448" s="11"/>
      <c r="P448" s="13"/>
    </row>
    <row r="449" spans="1:16" ht="45" customHeight="1" x14ac:dyDescent="0.3">
      <c r="A449" s="12" t="e">
        <f>VLOOKUP(C449,'Stillingsbetegnelser RAR H'!$A$2:$D$30,4,FALSE)</f>
        <v>#N/A</v>
      </c>
      <c r="B449" s="146" t="str">
        <f>VLOOKUP(C449,'[16]Liste over stillingsbetegnelser'!$C$2:$E$53,2,FALSE)</f>
        <v>Landbrug, skovbrug, gartneri, fiskeri og dyrepleje</v>
      </c>
      <c r="C449" s="147" t="s">
        <v>868</v>
      </c>
      <c r="D449" s="148" t="str">
        <f>VLOOKUP(C449,'[16]Liste over stillingsbetegnelser'!$C$2:$E$53,3,FALSE)</f>
        <v>Pleje af grønne områder, vedligeholdelse, Kørekort BE, rengøring, kørekort C, renholdelse, vedligeholdelse af maskiner, IT kendskab</v>
      </c>
      <c r="E449" s="170" t="s">
        <v>1646</v>
      </c>
      <c r="F449" s="147" t="s">
        <v>1701</v>
      </c>
      <c r="G449" s="147" t="s">
        <v>27</v>
      </c>
      <c r="H449" s="147">
        <v>42844</v>
      </c>
      <c r="I449" s="147">
        <v>10</v>
      </c>
      <c r="J449" s="147">
        <v>0</v>
      </c>
      <c r="K449" s="182" t="s">
        <v>1702</v>
      </c>
      <c r="L449" s="177"/>
      <c r="M449" s="160" t="s">
        <v>1707</v>
      </c>
      <c r="N449" s="12" t="s">
        <v>17</v>
      </c>
      <c r="O449" s="11"/>
      <c r="P449" s="13"/>
    </row>
    <row r="450" spans="1:16" ht="45" customHeight="1" x14ac:dyDescent="0.3">
      <c r="A450" s="12" t="e">
        <f>VLOOKUP(C450,'Stillingsbetegnelser RAR H'!$A$2:$D$30,4,FALSE)</f>
        <v>#N/A</v>
      </c>
      <c r="B450" s="146" t="str">
        <f>VLOOKUP(C450,'[16]Liste over stillingsbetegnelser'!$C$2:$E$53,2,FALSE)</f>
        <v>Landbrug, skovbrug, gartneri, fiskeri og dyrepleje</v>
      </c>
      <c r="C450" s="147" t="s">
        <v>868</v>
      </c>
      <c r="D450" s="148" t="str">
        <f>VLOOKUP(C450,'[16]Liste over stillingsbetegnelser'!$C$2:$E$53,3,FALSE)</f>
        <v>Pleje af grønne områder, vedligeholdelse, Kørekort BE, rengøring, kørekort C, renholdelse, vedligeholdelse af maskiner, IT kendskab</v>
      </c>
      <c r="E450" s="170" t="s">
        <v>1646</v>
      </c>
      <c r="F450" s="147" t="s">
        <v>1703</v>
      </c>
      <c r="G450" s="147" t="s">
        <v>27</v>
      </c>
      <c r="H450" s="147">
        <v>46661</v>
      </c>
      <c r="I450" s="147">
        <v>5</v>
      </c>
      <c r="J450" s="147">
        <v>0</v>
      </c>
      <c r="K450" s="182" t="s">
        <v>1704</v>
      </c>
      <c r="L450" s="177"/>
      <c r="M450" s="160" t="s">
        <v>1707</v>
      </c>
      <c r="N450" s="12" t="s">
        <v>17</v>
      </c>
      <c r="O450" s="11"/>
      <c r="P450" s="13"/>
    </row>
    <row r="451" spans="1:16" ht="45" customHeight="1" x14ac:dyDescent="0.3">
      <c r="A451" s="12" t="e">
        <f>VLOOKUP(C451,'Stillingsbetegnelser RAR H'!$A$2:$D$30,4,FALSE)</f>
        <v>#N/A</v>
      </c>
      <c r="B451" s="146" t="str">
        <f>VLOOKUP(C451,'[16]Liste over stillingsbetegnelser'!$C$2:$E$53,2,FALSE)</f>
        <v>Rengøring, ejendomsservice og renovation</v>
      </c>
      <c r="C451" s="147" t="s">
        <v>481</v>
      </c>
      <c r="D451" s="148" t="str">
        <f>VLOOKUP(C451,'[16]Liste over stillingsbetegnelser'!$C$2:$E$53,3,FALSE)</f>
        <v>Rengøring, vedligeholdelse, reparationer, IT-kundskab, teknisk forståelse, pleje af grønne områder, vedligeholdelse af bygninger</v>
      </c>
      <c r="E451" s="170" t="s">
        <v>1646</v>
      </c>
      <c r="F451" s="147" t="s">
        <v>1705</v>
      </c>
      <c r="G451" s="147" t="s">
        <v>27</v>
      </c>
      <c r="H451" s="147">
        <v>48454</v>
      </c>
      <c r="I451" s="147">
        <v>3</v>
      </c>
      <c r="J451" s="147">
        <v>0</v>
      </c>
      <c r="K451" s="182" t="s">
        <v>1706</v>
      </c>
      <c r="L451" s="177"/>
      <c r="M451" s="160" t="s">
        <v>1707</v>
      </c>
      <c r="N451" s="12" t="s">
        <v>17</v>
      </c>
      <c r="O451" s="11"/>
      <c r="P451" s="13"/>
    </row>
    <row r="452" spans="1:16" ht="45" customHeight="1" x14ac:dyDescent="0.3">
      <c r="A452" s="12" t="e">
        <f>VLOOKUP(C452,'Stillingsbetegnelser RAR H'!$A$2:$D$30,4,FALSE)</f>
        <v>#N/A</v>
      </c>
      <c r="B452" s="146" t="str">
        <f>VLOOKUP(C452,'[17]Liste over stillingsbetegnelser'!$C$2:$E$53,2,FALSE)</f>
        <v>Undervisning og vejledning</v>
      </c>
      <c r="C452" s="147" t="s">
        <v>1129</v>
      </c>
      <c r="D452" s="148" t="str">
        <f>VLOOKUP(C452,'[17]Liste over stillingsbetegnelser'!$C$2:$E$53,3,FALSE)</f>
        <v>undervisning, madlavning, planlægning af uddannelse, sundhedsfremme, undervisning af voksne, igangsætte aktiviteter, ernæring, holdundervisning, kundkontakt</v>
      </c>
      <c r="E452" s="170" t="s">
        <v>1708</v>
      </c>
      <c r="F452" s="147" t="s">
        <v>1709</v>
      </c>
      <c r="G452" s="147" t="s">
        <v>1710</v>
      </c>
      <c r="H452" s="147"/>
      <c r="I452" s="147"/>
      <c r="J452" s="147">
        <v>10</v>
      </c>
      <c r="K452" s="162" t="s">
        <v>1711</v>
      </c>
      <c r="L452" s="12"/>
      <c r="M452" s="160" t="s">
        <v>1753</v>
      </c>
      <c r="N452" s="12" t="s">
        <v>17</v>
      </c>
      <c r="O452" s="11"/>
      <c r="P452" s="13"/>
    </row>
    <row r="453" spans="1:16" ht="45" customHeight="1" x14ac:dyDescent="0.3">
      <c r="A453" s="12" t="e">
        <f>VLOOKUP(C453,'Stillingsbetegnelser RAR H'!$A$2:$D$30,4,FALSE)</f>
        <v>#N/A</v>
      </c>
      <c r="B453" s="146" t="str">
        <f>VLOOKUP(C453,'[17]Liste over stillingsbetegnelser'!$C$2:$E$53,2,FALSE)</f>
        <v>Undervisning og vejledning</v>
      </c>
      <c r="C453" s="147" t="s">
        <v>1129</v>
      </c>
      <c r="D453" s="148" t="str">
        <f>VLOOKUP(C453,'[17]Liste over stillingsbetegnelser'!$C$2:$E$53,3,FALSE)</f>
        <v>undervisning, madlavning, planlægning af uddannelse, sundhedsfremme, undervisning af voksne, igangsætte aktiviteter, ernæring, holdundervisning, kundkontakt</v>
      </c>
      <c r="E453" s="170" t="s">
        <v>1712</v>
      </c>
      <c r="F453" s="170" t="s">
        <v>1713</v>
      </c>
      <c r="G453" s="147" t="s">
        <v>127</v>
      </c>
      <c r="H453" s="147"/>
      <c r="I453" s="147"/>
      <c r="J453" s="147">
        <v>10</v>
      </c>
      <c r="K453" s="162" t="s">
        <v>1714</v>
      </c>
      <c r="L453" s="12"/>
      <c r="M453" s="160" t="s">
        <v>1753</v>
      </c>
      <c r="N453" s="12" t="s">
        <v>17</v>
      </c>
      <c r="O453" s="11"/>
      <c r="P453" s="13"/>
    </row>
    <row r="454" spans="1:16" ht="45" customHeight="1" x14ac:dyDescent="0.3">
      <c r="A454" s="12" t="e">
        <f>VLOOKUP(C454,'Stillingsbetegnelser RAR H'!$A$2:$D$30,4,FALSE)</f>
        <v>#N/A</v>
      </c>
      <c r="B454" s="146" t="str">
        <f>VLOOKUP(C454,'[17]Liste over stillingsbetegnelser'!$C$2:$E$53,2,FALSE)</f>
        <v>Transport, post, lager- og maskinførerarbejde</v>
      </c>
      <c r="C454" s="147" t="s">
        <v>91</v>
      </c>
      <c r="D454" s="148" t="str">
        <f>VLOOKUP(C454,'[17]Liste over stillingsbetegnelser'!$C$2:$E$53,3,FALSE)</f>
        <v>Kørekort C, førerkort, EU kvalifikationsbevis, kørekort CE, ADR bevis, Kørekort BE, Gaffeltruck B</v>
      </c>
      <c r="E454" s="170" t="s">
        <v>1715</v>
      </c>
      <c r="F454" s="147" t="s">
        <v>648</v>
      </c>
      <c r="G454" s="147" t="s">
        <v>27</v>
      </c>
      <c r="H454" s="147">
        <v>47854</v>
      </c>
      <c r="I454" s="147">
        <v>30</v>
      </c>
      <c r="J454" s="147"/>
      <c r="K454" s="28"/>
      <c r="L454" s="12"/>
      <c r="M454" s="160" t="s">
        <v>1753</v>
      </c>
      <c r="N454" s="12" t="s">
        <v>17</v>
      </c>
      <c r="O454" s="11"/>
      <c r="P454" s="13"/>
    </row>
    <row r="455" spans="1:16" ht="45" customHeight="1" x14ac:dyDescent="0.3">
      <c r="A455" s="12" t="e">
        <f>VLOOKUP(C455,'Stillingsbetegnelser RAR H'!$A$2:$D$30,4,FALSE)</f>
        <v>#N/A</v>
      </c>
      <c r="B455" s="146"/>
      <c r="C455" s="147" t="s">
        <v>91</v>
      </c>
      <c r="D455" s="148" t="str">
        <f>VLOOKUP(C455,'[17]Liste over stillingsbetegnelser'!$C$2:$E$53,3,FALSE)</f>
        <v>Kørekort C, førerkort, EU kvalifikationsbevis, kørekort CE, ADR bevis, Kørekort BE, Gaffeltruck B</v>
      </c>
      <c r="E455" s="170" t="s">
        <v>1716</v>
      </c>
      <c r="F455" s="147" t="s">
        <v>554</v>
      </c>
      <c r="G455" s="147" t="s">
        <v>27</v>
      </c>
      <c r="H455" s="147">
        <v>47592</v>
      </c>
      <c r="I455" s="147">
        <v>7</v>
      </c>
      <c r="J455" s="147"/>
      <c r="K455" s="28"/>
      <c r="L455" s="12"/>
      <c r="M455" s="160" t="s">
        <v>1753</v>
      </c>
      <c r="N455" s="12" t="s">
        <v>17</v>
      </c>
      <c r="O455" s="11"/>
      <c r="P455" s="13"/>
    </row>
    <row r="456" spans="1:16" ht="45" customHeight="1" x14ac:dyDescent="0.3">
      <c r="A456" s="12" t="e">
        <f>VLOOKUP(C456,'Stillingsbetegnelser RAR H'!$A$2:$D$30,4,FALSE)</f>
        <v>#N/A</v>
      </c>
      <c r="B456" s="146" t="str">
        <f>VLOOKUP(C456,'[17]Liste over stillingsbetegnelser'!$C$2:$E$53,2,FALSE)</f>
        <v>Transport, post, lager- og maskinførerarbejde</v>
      </c>
      <c r="C456" s="147" t="s">
        <v>71</v>
      </c>
      <c r="D456" s="148" t="str">
        <f>VLOOKUP(C456,'[17]Liste over stillingsbetegnelser'!$C$2:$E$53,3,FALSE)</f>
        <v>Flextrafik, BAB 1 - befordring af bevægelseshæmmede, førstehjælpsbevis, EU kvalifikationsbevis, førerkort, chaufførkort til taxa, højt serviceniveau, liftvogn, trappemaskine</v>
      </c>
      <c r="E456" s="170" t="s">
        <v>1717</v>
      </c>
      <c r="F456" s="147" t="s">
        <v>1718</v>
      </c>
      <c r="G456" s="147" t="s">
        <v>27</v>
      </c>
      <c r="H456" s="147">
        <v>40531</v>
      </c>
      <c r="I456" s="147">
        <v>30</v>
      </c>
      <c r="J456" s="147"/>
      <c r="K456" s="28"/>
      <c r="L456" s="12"/>
      <c r="M456" s="160" t="s">
        <v>1753</v>
      </c>
      <c r="N456" s="12" t="s">
        <v>17</v>
      </c>
      <c r="O456" s="11"/>
      <c r="P456" s="13"/>
    </row>
    <row r="457" spans="1:16" ht="45" customHeight="1" x14ac:dyDescent="0.3">
      <c r="A457" s="12" t="e">
        <f>VLOOKUP(C457,'Stillingsbetegnelser RAR H'!$A$2:$D$30,4,FALSE)</f>
        <v>#N/A</v>
      </c>
      <c r="B457" s="146" t="str">
        <f>VLOOKUP(C457,'[17]Liste over stillingsbetegnelser'!$C$2:$E$53,2,FALSE)</f>
        <v>Transport, post, lager- og maskinførerarbejde</v>
      </c>
      <c r="C457" s="147" t="s">
        <v>71</v>
      </c>
      <c r="D457" s="148" t="str">
        <f>VLOOKUP(C457,'[17]Liste over stillingsbetegnelser'!$C$2:$E$53,3,FALSE)</f>
        <v>Flextrafik, BAB 1 - befordring af bevægelseshæmmede, førstehjælpsbevis, EU kvalifikationsbevis, førerkort, chaufførkort til taxa, højt serviceniveau, liftvogn, trappemaskine</v>
      </c>
      <c r="E457" s="170" t="s">
        <v>1719</v>
      </c>
      <c r="F457" s="170" t="s">
        <v>1720</v>
      </c>
      <c r="G457" s="147" t="s">
        <v>27</v>
      </c>
      <c r="H457" s="147">
        <v>47874</v>
      </c>
      <c r="I457" s="147">
        <v>1</v>
      </c>
      <c r="J457" s="147"/>
      <c r="K457" s="162"/>
      <c r="L457" s="12"/>
      <c r="M457" s="160" t="s">
        <v>1753</v>
      </c>
      <c r="N457" s="12" t="s">
        <v>17</v>
      </c>
      <c r="O457" s="11"/>
      <c r="P457" s="13"/>
    </row>
    <row r="458" spans="1:16" ht="45" customHeight="1" x14ac:dyDescent="0.3">
      <c r="A458" s="12" t="e">
        <f>VLOOKUP(C458,'Stillingsbetegnelser RAR H'!$A$2:$D$30,4,FALSE)</f>
        <v>#N/A</v>
      </c>
      <c r="B458" s="146" t="str">
        <f>VLOOKUP(C458,'[17]Liste over stillingsbetegnelser'!$C$2:$E$53,2,FALSE)</f>
        <v>Akademisk arbejde</v>
      </c>
      <c r="C458" s="147" t="s">
        <v>177</v>
      </c>
      <c r="D458" s="148" t="str">
        <f>VLOOKUP(C458,'[17]Liste over stillingsbetegnelser'!$C$2:$E$53,3,FALSE)</f>
        <v>Projektledelse, Revit, AutoCad, tilsyn, byggeledelse, rådgivning, IT kundskaber</v>
      </c>
      <c r="E458" s="170" t="s">
        <v>1721</v>
      </c>
      <c r="F458" s="147" t="s">
        <v>444</v>
      </c>
      <c r="G458" s="147" t="s">
        <v>127</v>
      </c>
      <c r="H458" s="147"/>
      <c r="I458" s="147">
        <v>30</v>
      </c>
      <c r="J458" s="147"/>
      <c r="K458" s="162" t="s">
        <v>1722</v>
      </c>
      <c r="L458" s="12"/>
      <c r="M458" s="160" t="s">
        <v>1753</v>
      </c>
      <c r="N458" s="12" t="s">
        <v>17</v>
      </c>
      <c r="O458" s="11"/>
      <c r="P458" s="13"/>
    </row>
    <row r="459" spans="1:16" ht="45" customHeight="1" x14ac:dyDescent="0.3">
      <c r="A459" s="12" t="e">
        <f>VLOOKUP(C459,'Stillingsbetegnelser RAR H'!$A$2:$D$30,4,FALSE)</f>
        <v>#N/A</v>
      </c>
      <c r="B459" s="146" t="str">
        <f>VLOOKUP(C459,'[17]Liste over stillingsbetegnelser'!$C$2:$E$53,2,FALSE)</f>
        <v>Akademisk arbejde</v>
      </c>
      <c r="C459" s="147" t="s">
        <v>177</v>
      </c>
      <c r="D459" s="148" t="str">
        <f>VLOOKUP(C459,'[17]Liste over stillingsbetegnelser'!$C$2:$E$53,3,FALSE)</f>
        <v>Projektledelse, Revit, AutoCad, tilsyn, byggeledelse, rådgivning, IT kundskaber</v>
      </c>
      <c r="E459" s="170" t="s">
        <v>1723</v>
      </c>
      <c r="F459" s="147" t="s">
        <v>1724</v>
      </c>
      <c r="G459" s="147" t="s">
        <v>127</v>
      </c>
      <c r="H459" s="147"/>
      <c r="I459" s="147">
        <v>30</v>
      </c>
      <c r="J459" s="147"/>
      <c r="K459" s="162" t="s">
        <v>1725</v>
      </c>
      <c r="L459" s="12"/>
      <c r="M459" s="160" t="s">
        <v>1753</v>
      </c>
      <c r="N459" s="12" t="s">
        <v>17</v>
      </c>
      <c r="O459" s="11"/>
      <c r="P459" s="13"/>
    </row>
    <row r="460" spans="1:16" ht="45" customHeight="1" x14ac:dyDescent="0.3">
      <c r="A460" s="12" t="e">
        <f>VLOOKUP(C460,'Stillingsbetegnelser RAR H'!$A$2:$D$30,4,FALSE)</f>
        <v>#N/A</v>
      </c>
      <c r="B460" s="146" t="str">
        <f>VLOOKUP(C460,'[17]Liste over stillingsbetegnelser'!$C$2:$E$53,2,FALSE)</f>
        <v>Akademisk arbejde</v>
      </c>
      <c r="C460" s="147" t="s">
        <v>177</v>
      </c>
      <c r="D460" s="148" t="str">
        <f>VLOOKUP(C460,'[17]Liste over stillingsbetegnelser'!$C$2:$E$53,3,FALSE)</f>
        <v>Projektledelse, Revit, AutoCad, tilsyn, byggeledelse, rådgivning, IT kundskaber</v>
      </c>
      <c r="E460" s="170" t="s">
        <v>1726</v>
      </c>
      <c r="F460" s="170" t="s">
        <v>1727</v>
      </c>
      <c r="G460" s="147" t="s">
        <v>27</v>
      </c>
      <c r="H460" s="147">
        <v>48965</v>
      </c>
      <c r="I460" s="147">
        <v>3</v>
      </c>
      <c r="J460" s="147"/>
      <c r="K460" s="28"/>
      <c r="L460" s="12"/>
      <c r="M460" s="160" t="s">
        <v>1753</v>
      </c>
      <c r="N460" s="12" t="s">
        <v>17</v>
      </c>
      <c r="O460" s="11"/>
      <c r="P460" s="13"/>
    </row>
    <row r="461" spans="1:16" ht="45" customHeight="1" x14ac:dyDescent="0.3">
      <c r="A461" s="12" t="e">
        <f>VLOOKUP(C461,'Stillingsbetegnelser RAR H'!$A$2:$D$30,4,FALSE)</f>
        <v>#N/A</v>
      </c>
      <c r="B461" s="146" t="str">
        <f>VLOOKUP(C461,'[17]Liste over stillingsbetegnelser'!$C$2:$E$53,2,FALSE)</f>
        <v>Akademisk arbejde</v>
      </c>
      <c r="C461" s="147" t="s">
        <v>177</v>
      </c>
      <c r="D461" s="148" t="str">
        <f>VLOOKUP(C461,'[17]Liste over stillingsbetegnelser'!$C$2:$E$53,3,FALSE)</f>
        <v>Projektledelse, Revit, AutoCad, tilsyn, byggeledelse, rådgivning, IT kundskaber</v>
      </c>
      <c r="E461" s="170" t="s">
        <v>1728</v>
      </c>
      <c r="F461" s="147" t="s">
        <v>1138</v>
      </c>
      <c r="G461" s="147" t="s">
        <v>180</v>
      </c>
      <c r="H461" s="147"/>
      <c r="I461" s="147"/>
      <c r="J461" s="147">
        <v>5</v>
      </c>
      <c r="K461" s="162" t="s">
        <v>1729</v>
      </c>
      <c r="L461" s="12"/>
      <c r="M461" s="160" t="s">
        <v>1753</v>
      </c>
      <c r="N461" s="12" t="s">
        <v>17</v>
      </c>
      <c r="O461" s="11"/>
      <c r="P461" s="13"/>
    </row>
    <row r="462" spans="1:16" ht="45" customHeight="1" x14ac:dyDescent="0.3">
      <c r="A462" s="12" t="e">
        <f>VLOOKUP(C462,'Stillingsbetegnelser RAR H'!$A$2:$D$30,4,FALSE)</f>
        <v>#N/A</v>
      </c>
      <c r="B462" s="146" t="str">
        <f>VLOOKUP(C462,'[17]Liste over stillingsbetegnelser'!$C$2:$E$53,2,FALSE)</f>
        <v>It og teleteknik</v>
      </c>
      <c r="C462" s="147" t="s">
        <v>201</v>
      </c>
      <c r="D462" s="148" t="str">
        <f>VLOOKUP(C462,'[17]Liste over stillingsbetegnelser'!$C$2:$E$53,3,FALSE)</f>
        <v>Teknsik forståelse, IT kundskaber, forretningsorienteret, projektledelse, SQL, support</v>
      </c>
      <c r="E462" s="170" t="s">
        <v>1730</v>
      </c>
      <c r="F462" s="147" t="s">
        <v>956</v>
      </c>
      <c r="G462" s="147" t="s">
        <v>309</v>
      </c>
      <c r="H462" s="147"/>
      <c r="I462" s="147">
        <v>30</v>
      </c>
      <c r="J462" s="147"/>
      <c r="K462" s="162" t="s">
        <v>1139</v>
      </c>
      <c r="L462" s="12"/>
      <c r="M462" s="160" t="s">
        <v>1753</v>
      </c>
      <c r="N462" s="12" t="s">
        <v>17</v>
      </c>
      <c r="O462" s="11"/>
      <c r="P462" s="13"/>
    </row>
    <row r="463" spans="1:16" ht="45" customHeight="1" x14ac:dyDescent="0.3">
      <c r="A463" s="12" t="e">
        <f>VLOOKUP(C463,'Stillingsbetegnelser RAR H'!$A$2:$D$30,4,FALSE)</f>
        <v>#N/A</v>
      </c>
      <c r="B463" s="146" t="str">
        <f>VLOOKUP(C463,'[17]Liste over stillingsbetegnelser'!$C$2:$E$53,2,FALSE)</f>
        <v>It og teleteknik</v>
      </c>
      <c r="C463" s="147" t="s">
        <v>201</v>
      </c>
      <c r="D463" s="148" t="str">
        <f>VLOOKUP(C463,'[17]Liste over stillingsbetegnelser'!$C$2:$E$53,3,FALSE)</f>
        <v>Teknsik forståelse, IT kundskaber, forretningsorienteret, projektledelse, SQL, support</v>
      </c>
      <c r="E463" s="170" t="s">
        <v>1731</v>
      </c>
      <c r="F463" s="147" t="s">
        <v>1732</v>
      </c>
      <c r="G463" s="147" t="s">
        <v>309</v>
      </c>
      <c r="H463" s="147"/>
      <c r="I463" s="147">
        <v>25</v>
      </c>
      <c r="J463" s="147"/>
      <c r="K463" s="162" t="s">
        <v>1733</v>
      </c>
      <c r="L463" s="12"/>
      <c r="M463" s="160" t="s">
        <v>1753</v>
      </c>
      <c r="N463" s="12" t="s">
        <v>17</v>
      </c>
      <c r="O463" s="11"/>
      <c r="P463" s="13"/>
    </row>
    <row r="464" spans="1:16" ht="45" customHeight="1" x14ac:dyDescent="0.3">
      <c r="A464" s="12" t="e">
        <f>VLOOKUP(C464,'Stillingsbetegnelser RAR H'!$A$2:$D$30,4,FALSE)</f>
        <v>#N/A</v>
      </c>
      <c r="B464" s="146" t="str">
        <f>VLOOKUP(C464,'[17]Liste over stillingsbetegnelser'!$C$2:$E$53,2,FALSE)</f>
        <v>Akademisk arbejde</v>
      </c>
      <c r="C464" s="147" t="s">
        <v>460</v>
      </c>
      <c r="D464" s="148" t="str">
        <f>VLOOKUP(C464,'[17]Liste over stillingsbetegnelser'!$C$2:$E$53,3,FALSE)</f>
        <v>Rådgivning, sagsbehandling, GDPR, forvaltningsret, lovgivningsarbejde</v>
      </c>
      <c r="E464" s="170" t="s">
        <v>1734</v>
      </c>
      <c r="F464" s="170" t="s">
        <v>1735</v>
      </c>
      <c r="G464" s="147" t="s">
        <v>127</v>
      </c>
      <c r="H464" s="147"/>
      <c r="I464" s="147">
        <v>30</v>
      </c>
      <c r="J464" s="147"/>
      <c r="K464" s="162" t="s">
        <v>1102</v>
      </c>
      <c r="L464" s="12"/>
      <c r="M464" s="160" t="s">
        <v>1753</v>
      </c>
      <c r="N464" s="12" t="s">
        <v>17</v>
      </c>
      <c r="O464" s="11"/>
      <c r="P464" s="13"/>
    </row>
    <row r="465" spans="1:16" ht="45" customHeight="1" x14ac:dyDescent="0.3">
      <c r="A465" s="12" t="e">
        <f>VLOOKUP(C465,'Stillingsbetegnelser RAR H'!$A$2:$D$30,4,FALSE)</f>
        <v>#N/A</v>
      </c>
      <c r="B465" s="146" t="str">
        <f>VLOOKUP(C465,'[17]Liste over stillingsbetegnelser'!$C$2:$E$53,2,FALSE)</f>
        <v>Akademisk arbejde</v>
      </c>
      <c r="C465" s="147" t="s">
        <v>460</v>
      </c>
      <c r="D465" s="148" t="str">
        <f>VLOOKUP(C465,'[17]Liste over stillingsbetegnelser'!$C$2:$E$53,3,FALSE)</f>
        <v>Rådgivning, sagsbehandling, GDPR, forvaltningsret, lovgivningsarbejde</v>
      </c>
      <c r="E465" s="147" t="s">
        <v>1736</v>
      </c>
      <c r="F465" s="170" t="s">
        <v>1737</v>
      </c>
      <c r="G465" s="147" t="s">
        <v>127</v>
      </c>
      <c r="H465" s="147"/>
      <c r="I465" s="147">
        <v>30</v>
      </c>
      <c r="J465" s="147"/>
      <c r="K465" s="162" t="s">
        <v>1738</v>
      </c>
      <c r="L465" s="12"/>
      <c r="M465" s="160" t="s">
        <v>1753</v>
      </c>
      <c r="N465" s="12" t="s">
        <v>17</v>
      </c>
      <c r="O465" s="11"/>
      <c r="P465" s="13"/>
    </row>
    <row r="466" spans="1:16" ht="45" customHeight="1" x14ac:dyDescent="0.3">
      <c r="A466" s="12" t="e">
        <f>VLOOKUP(C466,'Stillingsbetegnelser RAR H'!$A$2:$D$30,4,FALSE)</f>
        <v>#N/A</v>
      </c>
      <c r="B466" s="146" t="str">
        <f>VLOOKUP(C466,'[17]Liste over stillingsbetegnelser'!$C$2:$E$53,2,FALSE)</f>
        <v>Rengøring, ejendomsservice og renovation</v>
      </c>
      <c r="C466" s="147" t="s">
        <v>327</v>
      </c>
      <c r="D466" s="148" t="str">
        <f>VLOOKUP(C466,'[17]Liste over stillingsbetegnelser'!$C$2:$E$53,3,FALSE)</f>
        <v>Bogføring, udarbejdelse af kontrakter og regnskaber, administrativt arbejde, IT kundskab</v>
      </c>
      <c r="E466" s="170" t="s">
        <v>1739</v>
      </c>
      <c r="F466" s="147" t="s">
        <v>327</v>
      </c>
      <c r="G466" s="147" t="s">
        <v>309</v>
      </c>
      <c r="H466" s="147"/>
      <c r="I466" s="147">
        <v>30</v>
      </c>
      <c r="J466" s="147"/>
      <c r="K466" s="162" t="s">
        <v>1140</v>
      </c>
      <c r="L466" s="12"/>
      <c r="M466" s="160" t="s">
        <v>1753</v>
      </c>
      <c r="N466" s="12" t="s">
        <v>17</v>
      </c>
      <c r="O466" s="11"/>
      <c r="P466" s="13"/>
    </row>
    <row r="467" spans="1:16" ht="45" customHeight="1" x14ac:dyDescent="0.3">
      <c r="A467" s="12" t="e">
        <f>VLOOKUP(C467,'Stillingsbetegnelser RAR H'!$A$2:$D$30,4,FALSE)</f>
        <v>#N/A</v>
      </c>
      <c r="B467" s="146" t="str">
        <f>VLOOKUP(C467,'[17]Liste over stillingsbetegnelser'!$C$2:$E$53,2,FALSE)</f>
        <v>Rengøring, ejendomsservice og renovation</v>
      </c>
      <c r="C467" s="147" t="s">
        <v>327</v>
      </c>
      <c r="D467" s="148" t="str">
        <f>VLOOKUP(C467,'[17]Liste over stillingsbetegnelser'!$C$2:$E$53,3,FALSE)</f>
        <v>Bogføring, udarbejdelse af kontrakter og regnskaber, administrativt arbejde, IT kundskab</v>
      </c>
      <c r="E467" s="147" t="s">
        <v>1740</v>
      </c>
      <c r="F467" s="147" t="s">
        <v>1741</v>
      </c>
      <c r="G467" s="147" t="s">
        <v>127</v>
      </c>
      <c r="H467" s="147"/>
      <c r="I467" s="147">
        <v>30</v>
      </c>
      <c r="J467" s="147"/>
      <c r="K467" s="162" t="s">
        <v>1742</v>
      </c>
      <c r="L467" s="12"/>
      <c r="M467" s="160" t="s">
        <v>1753</v>
      </c>
      <c r="N467" s="12" t="s">
        <v>17</v>
      </c>
      <c r="O467" s="11"/>
      <c r="P467" s="13"/>
    </row>
    <row r="468" spans="1:16" ht="45" customHeight="1" x14ac:dyDescent="0.3">
      <c r="A468" s="12" t="e">
        <f>VLOOKUP(C468,'Stillingsbetegnelser RAR H'!$A$2:$D$30,4,FALSE)</f>
        <v>#N/A</v>
      </c>
      <c r="B468" s="146" t="str">
        <f>VLOOKUP(C468,'[17]Liste over stillingsbetegnelser'!$C$2:$E$53,2,FALSE)</f>
        <v>Akademisk arbejde</v>
      </c>
      <c r="C468" s="147" t="s">
        <v>451</v>
      </c>
      <c r="D468" s="148" t="str">
        <f>VLOOKUP(C468,'[17]Liste over stillingsbetegnelser'!$C$2:$E$53,3,FALSE)</f>
        <v>GMP, kvalitetssikring, IT kundskab, SAP, CMC, support</v>
      </c>
      <c r="E468" s="170" t="s">
        <v>1743</v>
      </c>
      <c r="F468" s="147" t="s">
        <v>455</v>
      </c>
      <c r="G468" s="147" t="s">
        <v>127</v>
      </c>
      <c r="H468" s="147"/>
      <c r="I468" s="147">
        <v>2</v>
      </c>
      <c r="J468" s="147"/>
      <c r="K468" s="162" t="s">
        <v>1744</v>
      </c>
      <c r="L468" s="12"/>
      <c r="M468" s="160" t="s">
        <v>1753</v>
      </c>
      <c r="N468" s="12" t="s">
        <v>17</v>
      </c>
      <c r="O468" s="11"/>
      <c r="P468" s="13"/>
    </row>
    <row r="469" spans="1:16" ht="45" customHeight="1" x14ac:dyDescent="0.3">
      <c r="A469" s="12" t="e">
        <f>VLOOKUP(C469,'Stillingsbetegnelser RAR H'!$A$2:$D$30,4,FALSE)</f>
        <v>#N/A</v>
      </c>
      <c r="B469" s="146" t="str">
        <f>VLOOKUP(C469,'[17]Liste over stillingsbetegnelser'!$C$2:$E$53,2,FALSE)</f>
        <v>It og teleteknik</v>
      </c>
      <c r="C469" s="147" t="s">
        <v>201</v>
      </c>
      <c r="D469" s="148" t="str">
        <f>VLOOKUP(C469,'[17]Liste over stillingsbetegnelser'!$C$2:$E$53,3,FALSE)</f>
        <v>Teknsik forståelse, IT kundskaber, forretningsorienteret, projektledelse, SQL, support</v>
      </c>
      <c r="E469" s="147" t="s">
        <v>1745</v>
      </c>
      <c r="F469" s="147" t="s">
        <v>1746</v>
      </c>
      <c r="G469" s="147" t="s">
        <v>127</v>
      </c>
      <c r="H469" s="147"/>
      <c r="I469" s="147"/>
      <c r="J469" s="147">
        <v>10</v>
      </c>
      <c r="K469" s="162" t="s">
        <v>1747</v>
      </c>
      <c r="L469" s="12"/>
      <c r="M469" s="160" t="s">
        <v>1753</v>
      </c>
      <c r="N469" s="12" t="s">
        <v>17</v>
      </c>
      <c r="O469" s="11"/>
      <c r="P469" s="13"/>
    </row>
    <row r="470" spans="1:16" ht="45" customHeight="1" x14ac:dyDescent="0.3">
      <c r="A470" s="12" t="e">
        <f>VLOOKUP(C470,'Stillingsbetegnelser RAR H'!$A$2:$D$30,4,FALSE)</f>
        <v>#N/A</v>
      </c>
      <c r="B470" s="146" t="str">
        <f>VLOOKUP(C470,'[17]Liste over stillingsbetegnelser'!$C$2:$E$53,2,FALSE)</f>
        <v>It og teleteknik</v>
      </c>
      <c r="C470" s="147" t="s">
        <v>201</v>
      </c>
      <c r="D470" s="148" t="str">
        <f>VLOOKUP(C470,'[17]Liste over stillingsbetegnelser'!$C$2:$E$53,3,FALSE)</f>
        <v>Teknsik forståelse, IT kundskaber, forretningsorienteret, projektledelse, SQL, support</v>
      </c>
      <c r="E470" s="147" t="s">
        <v>1748</v>
      </c>
      <c r="F470" s="147" t="s">
        <v>199</v>
      </c>
      <c r="G470" s="147" t="s">
        <v>127</v>
      </c>
      <c r="H470" s="147"/>
      <c r="I470" s="147">
        <v>2</v>
      </c>
      <c r="J470" s="147"/>
      <c r="K470" s="162" t="s">
        <v>1749</v>
      </c>
      <c r="L470" s="12"/>
      <c r="M470" s="160" t="s">
        <v>1753</v>
      </c>
      <c r="N470" s="12" t="s">
        <v>17</v>
      </c>
      <c r="O470" s="11"/>
      <c r="P470" s="13"/>
    </row>
    <row r="471" spans="1:16" ht="45" customHeight="1" x14ac:dyDescent="0.3">
      <c r="A471" s="12" t="e">
        <f>VLOOKUP(C471,'Stillingsbetegnelser RAR H'!$A$2:$D$30,4,FALSE)</f>
        <v>#N/A</v>
      </c>
      <c r="B471" s="146" t="str">
        <f>VLOOKUP(C471,'[17]Liste over stillingsbetegnelser'!$C$2:$E$53,2,FALSE)</f>
        <v>Transport, post, lager- og maskinførerarbejde</v>
      </c>
      <c r="C471" s="147" t="s">
        <v>71</v>
      </c>
      <c r="D471" s="148" t="str">
        <f>VLOOKUP(C471,'[17]Liste over stillingsbetegnelser'!$C$2:$E$53,3,FALSE)</f>
        <v>Flextrafik, BAB 1 - befordring af bevægelseshæmmede, førstehjælpsbevis, EU kvalifikationsbevis, førerkort, chaufførkort til taxa, højt serviceniveau, liftvogn, trappemaskine</v>
      </c>
      <c r="E471" s="147"/>
      <c r="F471" s="170" t="s">
        <v>1750</v>
      </c>
      <c r="G471" s="147" t="s">
        <v>27</v>
      </c>
      <c r="H471" s="147">
        <v>48104</v>
      </c>
      <c r="I471" s="147">
        <v>2</v>
      </c>
      <c r="J471" s="147"/>
      <c r="K471" s="183"/>
      <c r="L471" s="12"/>
      <c r="M471" s="160" t="s">
        <v>1753</v>
      </c>
      <c r="N471" s="12" t="s">
        <v>17</v>
      </c>
      <c r="O471" s="11"/>
      <c r="P471" s="13"/>
    </row>
    <row r="472" spans="1:16" ht="45" customHeight="1" x14ac:dyDescent="0.3">
      <c r="A472" s="12" t="e">
        <f>VLOOKUP(C472,'Stillingsbetegnelser RAR H'!$A$2:$D$30,4,FALSE)</f>
        <v>#N/A</v>
      </c>
      <c r="B472" s="146" t="str">
        <f>VLOOKUP(C472,'[17]Liste over stillingsbetegnelser'!$C$2:$E$53,2,FALSE)</f>
        <v>Transport, post, lager- og maskinførerarbejde</v>
      </c>
      <c r="C472" s="147" t="s">
        <v>71</v>
      </c>
      <c r="D472" s="148" t="str">
        <f>VLOOKUP(C472,'[17]Liste over stillingsbetegnelser'!$C$2:$E$53,3,FALSE)</f>
        <v>Flextrafik, BAB 1 - befordring af bevægelseshæmmede, førstehjælpsbevis, EU kvalifikationsbevis, førerkort, chaufførkort til taxa, højt serviceniveau, liftvogn, trappemaskine</v>
      </c>
      <c r="E472" s="147"/>
      <c r="F472" s="170" t="s">
        <v>1751</v>
      </c>
      <c r="G472" s="147" t="s">
        <v>27</v>
      </c>
      <c r="H472" s="147">
        <v>49975</v>
      </c>
      <c r="I472" s="147">
        <v>2</v>
      </c>
      <c r="J472" s="147"/>
      <c r="K472" s="183"/>
      <c r="L472" s="12"/>
      <c r="M472" s="160" t="s">
        <v>1753</v>
      </c>
      <c r="N472" s="12" t="s">
        <v>17</v>
      </c>
      <c r="O472" s="11"/>
      <c r="P472" s="13"/>
    </row>
    <row r="473" spans="1:16" ht="45" customHeight="1" x14ac:dyDescent="0.3">
      <c r="A473" s="12" t="e">
        <f>VLOOKUP(C473,'Stillingsbetegnelser RAR H'!$A$2:$D$30,4,FALSE)</f>
        <v>#N/A</v>
      </c>
      <c r="B473" s="146" t="str">
        <f>VLOOKUP(C473,'[17]Liste over stillingsbetegnelser'!$C$2:$E$53,2,FALSE)</f>
        <v>Transport, post, lager- og maskinførerarbejde</v>
      </c>
      <c r="C473" s="147" t="s">
        <v>71</v>
      </c>
      <c r="D473" s="148" t="str">
        <f>VLOOKUP(C473,'[17]Liste over stillingsbetegnelser'!$C$2:$E$53,3,FALSE)</f>
        <v>Flextrafik, BAB 1 - befordring af bevægelseshæmmede, førstehjælpsbevis, EU kvalifikationsbevis, førerkort, chaufførkort til taxa, højt serviceniveau, liftvogn, trappemaskine</v>
      </c>
      <c r="E473" s="147"/>
      <c r="F473" s="170" t="s">
        <v>1752</v>
      </c>
      <c r="G473" s="147" t="s">
        <v>27</v>
      </c>
      <c r="H473" s="147">
        <v>49974</v>
      </c>
      <c r="I473" s="147">
        <v>2</v>
      </c>
      <c r="J473" s="147"/>
      <c r="K473" s="183"/>
      <c r="L473" s="12"/>
      <c r="M473" s="160" t="s">
        <v>1753</v>
      </c>
      <c r="N473" s="12" t="s">
        <v>17</v>
      </c>
      <c r="O473" s="11"/>
      <c r="P473" s="13"/>
    </row>
    <row r="474" spans="1:16" ht="45" customHeight="1" x14ac:dyDescent="0.3">
      <c r="A474" s="12" t="e">
        <f>VLOOKUP(C474,'Stillingsbetegnelser RAR H'!$A$2:$D$30,4,FALSE)</f>
        <v>#N/A</v>
      </c>
      <c r="B474" s="188" t="s">
        <v>70</v>
      </c>
      <c r="C474" s="189" t="s">
        <v>91</v>
      </c>
      <c r="D474" s="190" t="s">
        <v>92</v>
      </c>
      <c r="E474" s="189" t="s">
        <v>1762</v>
      </c>
      <c r="F474" s="191" t="s">
        <v>648</v>
      </c>
      <c r="G474" s="189" t="s">
        <v>1312</v>
      </c>
      <c r="H474" s="189">
        <v>47854</v>
      </c>
      <c r="I474" s="189">
        <v>30</v>
      </c>
      <c r="J474" s="189"/>
      <c r="K474" s="187" t="s">
        <v>95</v>
      </c>
      <c r="L474" s="12"/>
      <c r="M474" s="160" t="s">
        <v>1814</v>
      </c>
      <c r="N474" s="12" t="s">
        <v>17</v>
      </c>
      <c r="O474" s="11"/>
      <c r="P474" s="13"/>
    </row>
    <row r="475" spans="1:16" ht="45" customHeight="1" x14ac:dyDescent="0.3">
      <c r="A475" s="12" t="e">
        <f>VLOOKUP(C475,'Stillingsbetegnelser RAR H'!$A$2:$D$30,4,FALSE)</f>
        <v>#N/A</v>
      </c>
      <c r="B475" s="188" t="s">
        <v>70</v>
      </c>
      <c r="C475" s="189" t="s">
        <v>91</v>
      </c>
      <c r="D475" s="190" t="s">
        <v>92</v>
      </c>
      <c r="E475" s="189" t="s">
        <v>1763</v>
      </c>
      <c r="F475" s="192" t="s">
        <v>562</v>
      </c>
      <c r="G475" s="189" t="s">
        <v>27</v>
      </c>
      <c r="H475" s="189">
        <v>45114</v>
      </c>
      <c r="I475" s="189">
        <v>20</v>
      </c>
      <c r="J475" s="189"/>
      <c r="K475" s="187" t="s">
        <v>98</v>
      </c>
      <c r="L475" s="12"/>
      <c r="M475" s="160" t="s">
        <v>1814</v>
      </c>
      <c r="N475" s="12" t="s">
        <v>17</v>
      </c>
      <c r="O475" s="11"/>
      <c r="P475" s="13"/>
    </row>
    <row r="476" spans="1:16" ht="45" customHeight="1" x14ac:dyDescent="0.3">
      <c r="A476" s="12" t="e">
        <f>VLOOKUP(C476,'Stillingsbetegnelser RAR H'!$A$2:$D$30,4,FALSE)</f>
        <v>#N/A</v>
      </c>
      <c r="B476" s="188" t="s">
        <v>70</v>
      </c>
      <c r="C476" s="189" t="s">
        <v>91</v>
      </c>
      <c r="D476" s="190" t="s">
        <v>92</v>
      </c>
      <c r="E476" s="189" t="s">
        <v>1764</v>
      </c>
      <c r="F476" s="192" t="s">
        <v>1765</v>
      </c>
      <c r="G476" s="189" t="s">
        <v>1312</v>
      </c>
      <c r="H476" s="189">
        <v>47696</v>
      </c>
      <c r="I476" s="189">
        <v>5.4</v>
      </c>
      <c r="J476" s="189"/>
      <c r="K476" s="187" t="s">
        <v>1766</v>
      </c>
      <c r="L476" s="12"/>
      <c r="M476" s="160" t="s">
        <v>1814</v>
      </c>
      <c r="N476" s="12" t="s">
        <v>17</v>
      </c>
      <c r="O476" s="11"/>
      <c r="P476" s="13"/>
    </row>
    <row r="477" spans="1:16" ht="45" customHeight="1" x14ac:dyDescent="0.3">
      <c r="A477" s="12" t="e">
        <f>VLOOKUP(C477,'Stillingsbetegnelser RAR H'!$A$2:$D$30,4,FALSE)</f>
        <v>#N/A</v>
      </c>
      <c r="B477" s="188" t="s">
        <v>70</v>
      </c>
      <c r="C477" s="189" t="s">
        <v>91</v>
      </c>
      <c r="D477" s="190" t="s">
        <v>92</v>
      </c>
      <c r="E477" s="189" t="s">
        <v>1764</v>
      </c>
      <c r="F477" s="192" t="s">
        <v>1767</v>
      </c>
      <c r="G477" s="189" t="s">
        <v>1312</v>
      </c>
      <c r="H477" s="189">
        <v>46905</v>
      </c>
      <c r="I477" s="189">
        <v>3</v>
      </c>
      <c r="J477" s="189"/>
      <c r="K477" s="187" t="s">
        <v>1768</v>
      </c>
      <c r="L477" s="12"/>
      <c r="M477" s="160" t="s">
        <v>1814</v>
      </c>
      <c r="N477" s="12" t="s">
        <v>17</v>
      </c>
      <c r="O477" s="11"/>
      <c r="P477" s="13"/>
    </row>
    <row r="478" spans="1:16" ht="45" customHeight="1" x14ac:dyDescent="0.3">
      <c r="A478" s="12" t="e">
        <f>VLOOKUP(C478,'Stillingsbetegnelser RAR H'!$A$2:$D$30,4,FALSE)</f>
        <v>#N/A</v>
      </c>
      <c r="B478" s="188" t="s">
        <v>70</v>
      </c>
      <c r="C478" s="189" t="s">
        <v>91</v>
      </c>
      <c r="D478" s="190" t="s">
        <v>92</v>
      </c>
      <c r="E478" s="189" t="s">
        <v>554</v>
      </c>
      <c r="F478" s="192" t="s">
        <v>555</v>
      </c>
      <c r="G478" s="189" t="s">
        <v>1312</v>
      </c>
      <c r="H478" s="189">
        <v>47592</v>
      </c>
      <c r="I478" s="189">
        <v>7</v>
      </c>
      <c r="J478" s="189"/>
      <c r="K478" s="187" t="s">
        <v>556</v>
      </c>
      <c r="L478" s="12"/>
      <c r="M478" s="160" t="s">
        <v>1814</v>
      </c>
      <c r="N478" s="12" t="s">
        <v>17</v>
      </c>
      <c r="O478" s="11"/>
      <c r="P478" s="13"/>
    </row>
    <row r="479" spans="1:16" ht="45" customHeight="1" x14ac:dyDescent="0.3">
      <c r="A479" s="12" t="e">
        <f>VLOOKUP(C479,'Stillingsbetegnelser RAR H'!$A$2:$D$30,4,FALSE)</f>
        <v>#N/A</v>
      </c>
      <c r="B479" s="188" t="s">
        <v>70</v>
      </c>
      <c r="C479" s="189" t="s">
        <v>91</v>
      </c>
      <c r="D479" s="190" t="s">
        <v>92</v>
      </c>
      <c r="E479" s="189" t="s">
        <v>1769</v>
      </c>
      <c r="F479" s="192" t="s">
        <v>1770</v>
      </c>
      <c r="G479" s="189" t="s">
        <v>1312</v>
      </c>
      <c r="H479" s="189">
        <v>48850</v>
      </c>
      <c r="I479" s="189">
        <v>3</v>
      </c>
      <c r="J479" s="189"/>
      <c r="K479" s="187" t="s">
        <v>1771</v>
      </c>
      <c r="L479" s="12"/>
      <c r="M479" s="160" t="s">
        <v>1814</v>
      </c>
      <c r="N479" s="12" t="s">
        <v>17</v>
      </c>
      <c r="O479" s="11"/>
      <c r="P479" s="13"/>
    </row>
    <row r="480" spans="1:16" ht="45" customHeight="1" x14ac:dyDescent="0.3">
      <c r="A480" s="12" t="e">
        <f>VLOOKUP(C480,'Stillingsbetegnelser RAR H'!$A$2:$D$30,4,FALSE)</f>
        <v>#N/A</v>
      </c>
      <c r="B480" s="188" t="s">
        <v>70</v>
      </c>
      <c r="C480" s="189" t="s">
        <v>91</v>
      </c>
      <c r="D480" s="190" t="s">
        <v>92</v>
      </c>
      <c r="E480" s="189" t="s">
        <v>1769</v>
      </c>
      <c r="F480" s="192" t="s">
        <v>1772</v>
      </c>
      <c r="G480" s="189" t="s">
        <v>1312</v>
      </c>
      <c r="H480" s="189">
        <v>48851</v>
      </c>
      <c r="I480" s="189">
        <v>2</v>
      </c>
      <c r="J480" s="189"/>
      <c r="K480" s="187" t="s">
        <v>1773</v>
      </c>
      <c r="L480" s="12"/>
      <c r="M480" s="160" t="s">
        <v>1814</v>
      </c>
      <c r="N480" s="12" t="s">
        <v>17</v>
      </c>
      <c r="O480" s="11"/>
      <c r="P480" s="13"/>
    </row>
    <row r="481" spans="1:16" ht="45" customHeight="1" x14ac:dyDescent="0.3">
      <c r="A481" s="12" t="e">
        <f>VLOOKUP(C481,'Stillingsbetegnelser RAR H'!$A$2:$D$30,4,FALSE)</f>
        <v>#N/A</v>
      </c>
      <c r="B481" s="188" t="s">
        <v>70</v>
      </c>
      <c r="C481" s="189" t="s">
        <v>91</v>
      </c>
      <c r="D481" s="190" t="s">
        <v>92</v>
      </c>
      <c r="E481" s="189" t="s">
        <v>1774</v>
      </c>
      <c r="F481" s="192" t="s">
        <v>560</v>
      </c>
      <c r="G481" s="189" t="s">
        <v>1312</v>
      </c>
      <c r="H481" s="189" t="s">
        <v>1775</v>
      </c>
      <c r="I481" s="189">
        <v>5</v>
      </c>
      <c r="J481" s="189"/>
      <c r="K481" s="187" t="s">
        <v>561</v>
      </c>
      <c r="L481" s="12"/>
      <c r="M481" s="160" t="s">
        <v>1814</v>
      </c>
      <c r="N481" s="12" t="s">
        <v>17</v>
      </c>
      <c r="O481" s="11"/>
      <c r="P481" s="13"/>
    </row>
    <row r="482" spans="1:16" ht="45" customHeight="1" x14ac:dyDescent="0.3">
      <c r="A482" s="12" t="e">
        <f>VLOOKUP(C482,'Stillingsbetegnelser RAR H'!$A$2:$D$30,4,FALSE)</f>
        <v>#N/A</v>
      </c>
      <c r="B482" s="188" t="s">
        <v>70</v>
      </c>
      <c r="C482" s="189" t="s">
        <v>91</v>
      </c>
      <c r="D482" s="190" t="s">
        <v>92</v>
      </c>
      <c r="E482" s="189" t="s">
        <v>1774</v>
      </c>
      <c r="F482" s="192" t="s">
        <v>560</v>
      </c>
      <c r="G482" s="189" t="s">
        <v>1312</v>
      </c>
      <c r="H482" s="189" t="s">
        <v>1776</v>
      </c>
      <c r="I482" s="189">
        <v>5</v>
      </c>
      <c r="J482" s="189"/>
      <c r="K482" s="187" t="s">
        <v>561</v>
      </c>
      <c r="L482" s="12"/>
      <c r="M482" s="160" t="s">
        <v>1814</v>
      </c>
      <c r="N482" s="12" t="s">
        <v>17</v>
      </c>
      <c r="O482" s="11"/>
      <c r="P482" s="13"/>
    </row>
    <row r="483" spans="1:16" ht="45" customHeight="1" x14ac:dyDescent="0.3">
      <c r="A483" s="12" t="e">
        <f>VLOOKUP(C483,'Stillingsbetegnelser RAR H'!$A$2:$D$30,4,FALSE)</f>
        <v>#N/A</v>
      </c>
      <c r="B483" s="188" t="s">
        <v>70</v>
      </c>
      <c r="C483" s="189" t="s">
        <v>91</v>
      </c>
      <c r="D483" s="190" t="s">
        <v>92</v>
      </c>
      <c r="E483" s="189" t="s">
        <v>1762</v>
      </c>
      <c r="F483" s="192" t="s">
        <v>1777</v>
      </c>
      <c r="G483" s="189" t="s">
        <v>1312</v>
      </c>
      <c r="H483" s="189">
        <v>47857</v>
      </c>
      <c r="I483" s="189">
        <v>50</v>
      </c>
      <c r="J483" s="189"/>
      <c r="K483" s="187" t="s">
        <v>1778</v>
      </c>
      <c r="L483" s="12"/>
      <c r="M483" s="160" t="s">
        <v>1814</v>
      </c>
      <c r="N483" s="12" t="s">
        <v>17</v>
      </c>
      <c r="O483" s="11"/>
      <c r="P483" s="13"/>
    </row>
    <row r="484" spans="1:16" ht="45" customHeight="1" x14ac:dyDescent="0.3">
      <c r="A484" s="12" t="e">
        <f>VLOOKUP(C484,'Stillingsbetegnelser RAR H'!$A$2:$D$30,4,FALSE)</f>
        <v>#N/A</v>
      </c>
      <c r="B484" s="188" t="s">
        <v>70</v>
      </c>
      <c r="C484" s="189" t="s">
        <v>91</v>
      </c>
      <c r="D484" s="190" t="s">
        <v>92</v>
      </c>
      <c r="E484" s="189" t="s">
        <v>1762</v>
      </c>
      <c r="F484" s="192" t="s">
        <v>1779</v>
      </c>
      <c r="G484" s="189" t="s">
        <v>1312</v>
      </c>
      <c r="H484" s="189">
        <v>47855</v>
      </c>
      <c r="I484" s="189">
        <v>20</v>
      </c>
      <c r="J484" s="189"/>
      <c r="K484" s="187" t="s">
        <v>1780</v>
      </c>
      <c r="L484" s="12"/>
      <c r="M484" s="160" t="s">
        <v>1814</v>
      </c>
      <c r="N484" s="12" t="s">
        <v>17</v>
      </c>
      <c r="O484" s="11"/>
      <c r="P484" s="13"/>
    </row>
    <row r="485" spans="1:16" ht="45" customHeight="1" x14ac:dyDescent="0.3">
      <c r="A485" s="12" t="e">
        <f>VLOOKUP(C485,'Stillingsbetegnelser RAR H'!$A$2:$D$30,4,FALSE)</f>
        <v>#N/A</v>
      </c>
      <c r="B485" s="188" t="s">
        <v>70</v>
      </c>
      <c r="C485" s="189" t="s">
        <v>91</v>
      </c>
      <c r="D485" s="190" t="s">
        <v>92</v>
      </c>
      <c r="E485" s="189" t="s">
        <v>1781</v>
      </c>
      <c r="F485" s="189" t="s">
        <v>1782</v>
      </c>
      <c r="G485" s="189" t="s">
        <v>1312</v>
      </c>
      <c r="H485" s="189">
        <v>45259</v>
      </c>
      <c r="I485" s="189">
        <v>1</v>
      </c>
      <c r="J485" s="189"/>
      <c r="K485" s="187" t="s">
        <v>1783</v>
      </c>
      <c r="L485" s="12"/>
      <c r="M485" s="160" t="s">
        <v>1814</v>
      </c>
      <c r="N485" s="12" t="s">
        <v>17</v>
      </c>
      <c r="O485" s="11"/>
      <c r="P485" s="13"/>
    </row>
    <row r="486" spans="1:16" ht="45" customHeight="1" x14ac:dyDescent="0.3">
      <c r="A486" s="12" t="e">
        <f>VLOOKUP(C486,'Stillingsbetegnelser RAR H'!$A$2:$D$30,4,FALSE)</f>
        <v>#N/A</v>
      </c>
      <c r="B486" s="188" t="s">
        <v>70</v>
      </c>
      <c r="C486" s="189" t="s">
        <v>71</v>
      </c>
      <c r="D486" s="190" t="s">
        <v>72</v>
      </c>
      <c r="E486" s="189" t="s">
        <v>1784</v>
      </c>
      <c r="F486" s="192" t="s">
        <v>1785</v>
      </c>
      <c r="G486" s="189" t="s">
        <v>1312</v>
      </c>
      <c r="H486" s="189">
        <v>40531</v>
      </c>
      <c r="I486" s="189">
        <v>30</v>
      </c>
      <c r="J486" s="189"/>
      <c r="K486" s="187" t="s">
        <v>75</v>
      </c>
      <c r="L486" s="12"/>
      <c r="M486" s="160" t="s">
        <v>1814</v>
      </c>
      <c r="N486" s="12" t="s">
        <v>17</v>
      </c>
      <c r="O486" s="11"/>
      <c r="P486" s="13"/>
    </row>
    <row r="487" spans="1:16" ht="45" customHeight="1" x14ac:dyDescent="0.3">
      <c r="A487" s="12" t="e">
        <f>VLOOKUP(C487,'Stillingsbetegnelser RAR H'!$A$2:$D$30,4,FALSE)</f>
        <v>#N/A</v>
      </c>
      <c r="B487" s="188" t="s">
        <v>70</v>
      </c>
      <c r="C487" s="189" t="s">
        <v>71</v>
      </c>
      <c r="D487" s="190" t="s">
        <v>72</v>
      </c>
      <c r="E487" s="189" t="s">
        <v>1784</v>
      </c>
      <c r="F487" s="192" t="s">
        <v>1786</v>
      </c>
      <c r="G487" s="189" t="s">
        <v>1312</v>
      </c>
      <c r="H487" s="189">
        <v>40544</v>
      </c>
      <c r="I487" s="189">
        <v>20</v>
      </c>
      <c r="J487" s="189"/>
      <c r="K487" s="187" t="s">
        <v>1787</v>
      </c>
      <c r="L487" s="12"/>
      <c r="M487" s="160" t="s">
        <v>1814</v>
      </c>
      <c r="N487" s="12" t="s">
        <v>17</v>
      </c>
      <c r="O487" s="11"/>
      <c r="P487" s="13"/>
    </row>
    <row r="488" spans="1:16" ht="45" customHeight="1" x14ac:dyDescent="0.3">
      <c r="A488" s="12" t="e">
        <f>VLOOKUP(C488,'Stillingsbetegnelser RAR H'!$A$2:$D$30,4,FALSE)</f>
        <v>#N/A</v>
      </c>
      <c r="B488" s="188" t="s">
        <v>70</v>
      </c>
      <c r="C488" s="189" t="s">
        <v>71</v>
      </c>
      <c r="D488" s="190" t="s">
        <v>72</v>
      </c>
      <c r="E488" s="189" t="s">
        <v>1788</v>
      </c>
      <c r="F488" s="189" t="s">
        <v>1789</v>
      </c>
      <c r="G488" s="189" t="s">
        <v>1312</v>
      </c>
      <c r="H488" s="189">
        <v>48652</v>
      </c>
      <c r="I488" s="189">
        <v>10</v>
      </c>
      <c r="J488" s="189"/>
      <c r="K488" s="187" t="s">
        <v>101</v>
      </c>
      <c r="L488" s="12"/>
      <c r="M488" s="160" t="s">
        <v>1814</v>
      </c>
      <c r="N488" s="12" t="s">
        <v>17</v>
      </c>
      <c r="O488" s="11"/>
      <c r="P488" s="13"/>
    </row>
    <row r="489" spans="1:16" ht="45" customHeight="1" x14ac:dyDescent="0.3">
      <c r="A489" s="12" t="e">
        <f>VLOOKUP(C489,'Stillingsbetegnelser RAR H'!$A$2:$D$30,4,FALSE)</f>
        <v>#N/A</v>
      </c>
      <c r="B489" s="188" t="s">
        <v>70</v>
      </c>
      <c r="C489" s="189" t="s">
        <v>91</v>
      </c>
      <c r="D489" s="190" t="s">
        <v>92</v>
      </c>
      <c r="E489" s="189" t="s">
        <v>554</v>
      </c>
      <c r="F489" s="192" t="s">
        <v>1790</v>
      </c>
      <c r="G489" s="189" t="s">
        <v>1312</v>
      </c>
      <c r="H489" s="189">
        <v>47890</v>
      </c>
      <c r="I489" s="189">
        <v>1</v>
      </c>
      <c r="J489" s="189"/>
      <c r="K489" s="187" t="s">
        <v>1791</v>
      </c>
      <c r="L489" s="12"/>
      <c r="M489" s="160" t="s">
        <v>1814</v>
      </c>
      <c r="N489" s="12" t="s">
        <v>17</v>
      </c>
      <c r="O489" s="11"/>
      <c r="P489" s="13"/>
    </row>
    <row r="490" spans="1:16" ht="45" customHeight="1" x14ac:dyDescent="0.3">
      <c r="A490" s="12" t="e">
        <f>VLOOKUP(C490,'Stillingsbetegnelser RAR H'!$A$2:$D$30,4,FALSE)</f>
        <v>#N/A</v>
      </c>
      <c r="B490" s="188" t="s">
        <v>70</v>
      </c>
      <c r="C490" s="189" t="s">
        <v>71</v>
      </c>
      <c r="D490" s="190" t="s">
        <v>72</v>
      </c>
      <c r="E490" s="192" t="s">
        <v>1792</v>
      </c>
      <c r="F490" s="192" t="s">
        <v>1793</v>
      </c>
      <c r="G490" s="189" t="s">
        <v>1312</v>
      </c>
      <c r="H490" s="189">
        <v>48900</v>
      </c>
      <c r="I490" s="189">
        <v>2</v>
      </c>
      <c r="J490" s="189"/>
      <c r="K490" s="187" t="s">
        <v>1794</v>
      </c>
      <c r="L490" s="12"/>
      <c r="M490" s="160" t="s">
        <v>1814</v>
      </c>
      <c r="N490" s="12" t="s">
        <v>17</v>
      </c>
      <c r="O490" s="11"/>
      <c r="P490" s="13"/>
    </row>
    <row r="491" spans="1:16" ht="45" customHeight="1" x14ac:dyDescent="0.3">
      <c r="A491" s="12" t="e">
        <f>VLOOKUP(C491,'Stillingsbetegnelser RAR H'!$A$2:$D$30,4,FALSE)</f>
        <v>#N/A</v>
      </c>
      <c r="B491" s="188" t="s">
        <v>70</v>
      </c>
      <c r="C491" s="189" t="s">
        <v>71</v>
      </c>
      <c r="D491" s="190" t="s">
        <v>72</v>
      </c>
      <c r="E491" s="189" t="s">
        <v>1792</v>
      </c>
      <c r="F491" s="192" t="s">
        <v>1795</v>
      </c>
      <c r="G491" s="189" t="s">
        <v>1312</v>
      </c>
      <c r="H491" s="189">
        <v>48903</v>
      </c>
      <c r="I491" s="189">
        <v>4</v>
      </c>
      <c r="J491" s="189"/>
      <c r="K491" s="187" t="s">
        <v>90</v>
      </c>
      <c r="L491" s="12"/>
      <c r="M491" s="160" t="s">
        <v>1814</v>
      </c>
      <c r="N491" s="12" t="s">
        <v>17</v>
      </c>
      <c r="O491" s="11"/>
      <c r="P491" s="13"/>
    </row>
    <row r="492" spans="1:16" ht="45" customHeight="1" x14ac:dyDescent="0.3">
      <c r="A492" s="12" t="e">
        <f>VLOOKUP(C492,'Stillingsbetegnelser RAR H'!$A$2:$D$30,4,FALSE)</f>
        <v>#N/A</v>
      </c>
      <c r="B492" s="188" t="s">
        <v>70</v>
      </c>
      <c r="C492" s="189" t="s">
        <v>71</v>
      </c>
      <c r="D492" s="190" t="s">
        <v>72</v>
      </c>
      <c r="E492" s="189" t="s">
        <v>1796</v>
      </c>
      <c r="F492" s="189" t="s">
        <v>1720</v>
      </c>
      <c r="G492" s="189" t="s">
        <v>1312</v>
      </c>
      <c r="H492" s="189">
        <v>47874</v>
      </c>
      <c r="I492" s="189">
        <v>1</v>
      </c>
      <c r="J492" s="189"/>
      <c r="K492" s="187" t="s">
        <v>80</v>
      </c>
      <c r="L492" s="12"/>
      <c r="M492" s="160" t="s">
        <v>1814</v>
      </c>
      <c r="N492" s="12" t="s">
        <v>17</v>
      </c>
      <c r="O492" s="11"/>
      <c r="P492" s="13"/>
    </row>
    <row r="493" spans="1:16" ht="45" customHeight="1" x14ac:dyDescent="0.3">
      <c r="A493" s="12" t="e">
        <f>VLOOKUP(C493,'Stillingsbetegnelser RAR H'!$A$2:$D$30,4,FALSE)</f>
        <v>#N/A</v>
      </c>
      <c r="B493" s="188" t="s">
        <v>70</v>
      </c>
      <c r="C493" s="189" t="s">
        <v>71</v>
      </c>
      <c r="D493" s="190" t="s">
        <v>72</v>
      </c>
      <c r="E493" s="189" t="s">
        <v>1796</v>
      </c>
      <c r="F493" s="189" t="s">
        <v>1797</v>
      </c>
      <c r="G493" s="189" t="s">
        <v>1312</v>
      </c>
      <c r="H493" s="189">
        <v>48104</v>
      </c>
      <c r="I493" s="189">
        <v>2</v>
      </c>
      <c r="J493" s="189"/>
      <c r="K493" s="187" t="s">
        <v>78</v>
      </c>
      <c r="L493" s="12"/>
      <c r="M493" s="160" t="s">
        <v>1814</v>
      </c>
      <c r="N493" s="12" t="s">
        <v>17</v>
      </c>
      <c r="O493" s="11"/>
      <c r="P493" s="13"/>
    </row>
    <row r="494" spans="1:16" ht="45" customHeight="1" x14ac:dyDescent="0.3">
      <c r="A494" s="12" t="e">
        <f>VLOOKUP(C494,'Stillingsbetegnelser RAR H'!$A$2:$D$30,4,FALSE)</f>
        <v>#N/A</v>
      </c>
      <c r="B494" s="188" t="s">
        <v>70</v>
      </c>
      <c r="C494" s="189" t="s">
        <v>71</v>
      </c>
      <c r="D494" s="190" t="s">
        <v>72</v>
      </c>
      <c r="E494" s="189" t="s">
        <v>1798</v>
      </c>
      <c r="F494" s="192" t="s">
        <v>1799</v>
      </c>
      <c r="G494" s="189" t="s">
        <v>1312</v>
      </c>
      <c r="H494" s="189">
        <v>49974</v>
      </c>
      <c r="I494" s="189">
        <v>2</v>
      </c>
      <c r="J494" s="189"/>
      <c r="K494" s="187" t="s">
        <v>82</v>
      </c>
      <c r="L494" s="12"/>
      <c r="M494" s="160" t="s">
        <v>1814</v>
      </c>
      <c r="N494" s="12" t="s">
        <v>17</v>
      </c>
      <c r="O494" s="11"/>
      <c r="P494" s="13"/>
    </row>
    <row r="495" spans="1:16" ht="45" customHeight="1" x14ac:dyDescent="0.3">
      <c r="A495" s="12" t="e">
        <f>VLOOKUP(C495,'Stillingsbetegnelser RAR H'!$A$2:$D$30,4,FALSE)</f>
        <v>#N/A</v>
      </c>
      <c r="B495" s="188" t="s">
        <v>70</v>
      </c>
      <c r="C495" s="189" t="s">
        <v>71</v>
      </c>
      <c r="D495" s="190" t="s">
        <v>72</v>
      </c>
      <c r="E495" s="189" t="s">
        <v>1800</v>
      </c>
      <c r="F495" s="192" t="s">
        <v>1801</v>
      </c>
      <c r="G495" s="189" t="s">
        <v>1312</v>
      </c>
      <c r="H495" s="189">
        <v>49975</v>
      </c>
      <c r="I495" s="189">
        <v>2</v>
      </c>
      <c r="J495" s="189"/>
      <c r="K495" s="187" t="s">
        <v>84</v>
      </c>
      <c r="L495" s="12"/>
      <c r="M495" s="160" t="s">
        <v>1814</v>
      </c>
      <c r="N495" s="12" t="s">
        <v>17</v>
      </c>
      <c r="O495" s="11"/>
      <c r="P495" s="13"/>
    </row>
    <row r="496" spans="1:16" ht="45" customHeight="1" x14ac:dyDescent="0.3">
      <c r="A496" s="12" t="e">
        <f>VLOOKUP(C496,'Stillingsbetegnelser RAR H'!$A$2:$D$30,4,FALSE)</f>
        <v>#N/A</v>
      </c>
      <c r="B496" s="188" t="s">
        <v>70</v>
      </c>
      <c r="C496" s="189" t="s">
        <v>71</v>
      </c>
      <c r="D496" s="190" t="s">
        <v>72</v>
      </c>
      <c r="E496" s="189" t="s">
        <v>1800</v>
      </c>
      <c r="F496" s="192" t="s">
        <v>1802</v>
      </c>
      <c r="G496" s="189" t="s">
        <v>1312</v>
      </c>
      <c r="H496" s="189">
        <v>49981</v>
      </c>
      <c r="I496" s="189">
        <v>3</v>
      </c>
      <c r="J496" s="189"/>
      <c r="K496" s="187" t="s">
        <v>86</v>
      </c>
      <c r="L496" s="12"/>
      <c r="M496" s="160" t="s">
        <v>1814</v>
      </c>
      <c r="N496" s="12" t="s">
        <v>17</v>
      </c>
      <c r="O496" s="11"/>
      <c r="P496" s="13"/>
    </row>
    <row r="497" spans="1:16" ht="45" customHeight="1" x14ac:dyDescent="0.3">
      <c r="A497" s="12" t="e">
        <f>VLOOKUP(C497,'Stillingsbetegnelser RAR H'!$A$2:$D$30,4,FALSE)</f>
        <v>#N/A</v>
      </c>
      <c r="B497" s="188" t="s">
        <v>70</v>
      </c>
      <c r="C497" s="189" t="s">
        <v>91</v>
      </c>
      <c r="D497" s="190" t="s">
        <v>92</v>
      </c>
      <c r="E497" s="189" t="s">
        <v>1803</v>
      </c>
      <c r="F497" s="192" t="s">
        <v>1804</v>
      </c>
      <c r="G497" s="189" t="s">
        <v>1312</v>
      </c>
      <c r="H497" s="189">
        <v>49741</v>
      </c>
      <c r="I497" s="189">
        <v>1</v>
      </c>
      <c r="J497" s="189"/>
      <c r="K497" s="187" t="s">
        <v>1805</v>
      </c>
      <c r="L497" s="12"/>
      <c r="M497" s="160" t="s">
        <v>1814</v>
      </c>
      <c r="N497" s="12" t="s">
        <v>17</v>
      </c>
      <c r="O497" s="11"/>
      <c r="P497" s="13"/>
    </row>
    <row r="498" spans="1:16" ht="45" customHeight="1" x14ac:dyDescent="0.3">
      <c r="A498" s="12" t="e">
        <f>VLOOKUP(C498,'Stillingsbetegnelser RAR H'!$A$2:$D$30,4,FALSE)</f>
        <v>#N/A</v>
      </c>
      <c r="B498" s="188" t="s">
        <v>70</v>
      </c>
      <c r="C498" s="189" t="s">
        <v>91</v>
      </c>
      <c r="D498" s="190" t="s">
        <v>92</v>
      </c>
      <c r="E498" s="189" t="s">
        <v>1803</v>
      </c>
      <c r="F498" s="192" t="s">
        <v>654</v>
      </c>
      <c r="G498" s="189" t="s">
        <v>1312</v>
      </c>
      <c r="H498" s="189">
        <v>48611</v>
      </c>
      <c r="I498" s="189">
        <v>2</v>
      </c>
      <c r="J498" s="189"/>
      <c r="K498" s="187" t="s">
        <v>571</v>
      </c>
      <c r="L498" s="12"/>
      <c r="M498" s="160" t="s">
        <v>1814</v>
      </c>
      <c r="N498" s="12" t="s">
        <v>17</v>
      </c>
      <c r="O498" s="11"/>
      <c r="P498" s="13"/>
    </row>
    <row r="499" spans="1:16" ht="45" customHeight="1" x14ac:dyDescent="0.3">
      <c r="A499" s="12" t="e">
        <f>VLOOKUP(C499,'Stillingsbetegnelser RAR H'!$A$2:$D$30,4,FALSE)</f>
        <v>#N/A</v>
      </c>
      <c r="B499" s="188" t="s">
        <v>70</v>
      </c>
      <c r="C499" s="189" t="s">
        <v>91</v>
      </c>
      <c r="D499" s="190" t="s">
        <v>92</v>
      </c>
      <c r="E499" s="189" t="s">
        <v>1803</v>
      </c>
      <c r="F499" s="192" t="s">
        <v>1806</v>
      </c>
      <c r="G499" s="189" t="s">
        <v>1312</v>
      </c>
      <c r="H499" s="189">
        <v>48466</v>
      </c>
      <c r="I499" s="189">
        <v>1</v>
      </c>
      <c r="J499" s="189"/>
      <c r="K499" s="187" t="s">
        <v>653</v>
      </c>
      <c r="L499" s="12"/>
      <c r="M499" s="160" t="s">
        <v>1814</v>
      </c>
      <c r="N499" s="12" t="s">
        <v>17</v>
      </c>
      <c r="O499" s="11"/>
      <c r="P499" s="13"/>
    </row>
    <row r="500" spans="1:16" ht="45" customHeight="1" x14ac:dyDescent="0.3">
      <c r="A500" s="12" t="e">
        <f>VLOOKUP(C500,'Stillingsbetegnelser RAR H'!$A$2:$D$30,4,FALSE)</f>
        <v>#N/A</v>
      </c>
      <c r="B500" s="188" t="s">
        <v>70</v>
      </c>
      <c r="C500" s="189" t="s">
        <v>71</v>
      </c>
      <c r="D500" s="190" t="s">
        <v>72</v>
      </c>
      <c r="E500" s="189" t="s">
        <v>1807</v>
      </c>
      <c r="F500" s="189" t="s">
        <v>1808</v>
      </c>
      <c r="G500" s="189" t="s">
        <v>1312</v>
      </c>
      <c r="H500" s="189">
        <v>48616</v>
      </c>
      <c r="I500" s="189">
        <v>2</v>
      </c>
      <c r="J500" s="189"/>
      <c r="K500" s="187" t="s">
        <v>1809</v>
      </c>
      <c r="L500" s="12"/>
      <c r="M500" s="160" t="s">
        <v>1814</v>
      </c>
      <c r="N500" s="12" t="s">
        <v>17</v>
      </c>
      <c r="O500" s="11"/>
      <c r="P500" s="13"/>
    </row>
    <row r="501" spans="1:16" ht="45" customHeight="1" x14ac:dyDescent="0.3">
      <c r="A501" s="12" t="e">
        <f>VLOOKUP(C501,'Stillingsbetegnelser RAR H'!$A$2:$D$30,4,FALSE)</f>
        <v>#N/A</v>
      </c>
      <c r="B501" s="188" t="s">
        <v>70</v>
      </c>
      <c r="C501" s="189" t="s">
        <v>71</v>
      </c>
      <c r="D501" s="190" t="s">
        <v>72</v>
      </c>
      <c r="E501" s="189" t="s">
        <v>1807</v>
      </c>
      <c r="F501" s="192" t="s">
        <v>1810</v>
      </c>
      <c r="G501" s="189" t="s">
        <v>1312</v>
      </c>
      <c r="H501" s="189">
        <v>48617</v>
      </c>
      <c r="I501" s="189">
        <v>2</v>
      </c>
      <c r="J501" s="189"/>
      <c r="K501" s="187" t="s">
        <v>1811</v>
      </c>
      <c r="L501" s="12"/>
      <c r="M501" s="160" t="s">
        <v>1814</v>
      </c>
      <c r="N501" s="12" t="s">
        <v>17</v>
      </c>
      <c r="O501" s="11"/>
      <c r="P501" s="13"/>
    </row>
    <row r="502" spans="1:16" ht="45" customHeight="1" x14ac:dyDescent="0.3">
      <c r="A502" s="12" t="e">
        <f>VLOOKUP(C502,'Stillingsbetegnelser RAR H'!$A$2:$D$30,4,FALSE)</f>
        <v>#N/A</v>
      </c>
      <c r="B502" s="188" t="s">
        <v>70</v>
      </c>
      <c r="C502" s="189" t="s">
        <v>71</v>
      </c>
      <c r="D502" s="190" t="s">
        <v>72</v>
      </c>
      <c r="E502" s="189" t="s">
        <v>1807</v>
      </c>
      <c r="F502" s="192" t="s">
        <v>1804</v>
      </c>
      <c r="G502" s="189" t="s">
        <v>1312</v>
      </c>
      <c r="H502" s="189">
        <v>49741</v>
      </c>
      <c r="I502" s="189">
        <v>1</v>
      </c>
      <c r="J502" s="189"/>
      <c r="K502" s="187" t="s">
        <v>1805</v>
      </c>
      <c r="L502" s="12"/>
      <c r="M502" s="160" t="s">
        <v>1814</v>
      </c>
      <c r="N502" s="12" t="s">
        <v>17</v>
      </c>
      <c r="O502" s="11"/>
      <c r="P502" s="13"/>
    </row>
    <row r="503" spans="1:16" ht="45" customHeight="1" x14ac:dyDescent="0.3">
      <c r="A503" s="12" t="e">
        <f>VLOOKUP(C503,'Stillingsbetegnelser RAR H'!$A$2:$D$30,4,FALSE)</f>
        <v>#N/A</v>
      </c>
      <c r="B503" s="188" t="s">
        <v>70</v>
      </c>
      <c r="C503" s="189" t="s">
        <v>71</v>
      </c>
      <c r="D503" s="190" t="s">
        <v>72</v>
      </c>
      <c r="E503" s="189" t="s">
        <v>1807</v>
      </c>
      <c r="F503" s="189" t="s">
        <v>1806</v>
      </c>
      <c r="G503" s="189" t="s">
        <v>1312</v>
      </c>
      <c r="H503" s="189">
        <v>48466</v>
      </c>
      <c r="I503" s="189">
        <v>1</v>
      </c>
      <c r="J503" s="189"/>
      <c r="K503" s="187" t="s">
        <v>653</v>
      </c>
      <c r="L503" s="12"/>
      <c r="M503" s="160" t="s">
        <v>1814</v>
      </c>
      <c r="N503" s="12" t="s">
        <v>17</v>
      </c>
      <c r="O503" s="11"/>
      <c r="P503" s="13"/>
    </row>
    <row r="504" spans="1:16" ht="45" customHeight="1" x14ac:dyDescent="0.3">
      <c r="A504" s="12" t="e">
        <f>VLOOKUP(C504,'Stillingsbetegnelser RAR H'!$A$2:$D$30,4,FALSE)</f>
        <v>#N/A</v>
      </c>
      <c r="B504" s="188" t="s">
        <v>70</v>
      </c>
      <c r="C504" s="189" t="s">
        <v>71</v>
      </c>
      <c r="D504" s="190" t="s">
        <v>72</v>
      </c>
      <c r="E504" s="189" t="s">
        <v>1807</v>
      </c>
      <c r="F504" s="189" t="s">
        <v>1812</v>
      </c>
      <c r="G504" s="189" t="s">
        <v>1312</v>
      </c>
      <c r="H504" s="189">
        <v>48619</v>
      </c>
      <c r="I504" s="189">
        <v>2</v>
      </c>
      <c r="J504" s="189"/>
      <c r="K504" s="187" t="s">
        <v>1813</v>
      </c>
      <c r="L504" s="12"/>
      <c r="M504" s="160" t="s">
        <v>1814</v>
      </c>
      <c r="N504" s="12" t="s">
        <v>17</v>
      </c>
      <c r="O504" s="11"/>
      <c r="P504" s="13"/>
    </row>
    <row r="505" spans="1:16" ht="45" customHeight="1" x14ac:dyDescent="0.3">
      <c r="A505" s="12" t="e">
        <f>VLOOKUP(C505,'Stillingsbetegnelser RAR H'!$A$2:$D$30,4,FALSE)</f>
        <v>#N/A</v>
      </c>
      <c r="B505" s="193" t="str">
        <f>VLOOKUP(C505,'[18]Liste over stillingsbetegnelser'!$C$2:$E$53,2,FALSE)</f>
        <v>It og teleteknik</v>
      </c>
      <c r="C505" s="149" t="s">
        <v>201</v>
      </c>
      <c r="D505" s="194" t="str">
        <f>VLOOKUP(C505,'[18]Liste over stillingsbetegnelser'!$C$2:$E$53,3,FALSE)</f>
        <v>Teknsik forståelse, IT kundskaber, forretningsorienteret, projektledelse, SQL, support</v>
      </c>
      <c r="E505" s="156" t="s">
        <v>1087</v>
      </c>
      <c r="F505" s="149" t="s">
        <v>138</v>
      </c>
      <c r="G505" s="149" t="s">
        <v>127</v>
      </c>
      <c r="H505" s="149"/>
      <c r="I505" s="149">
        <v>30</v>
      </c>
      <c r="J505" s="149"/>
      <c r="K505" s="195" t="s">
        <v>139</v>
      </c>
      <c r="L505" s="24"/>
      <c r="M505" s="160" t="s">
        <v>1816</v>
      </c>
      <c r="N505" s="12" t="s">
        <v>17</v>
      </c>
      <c r="O505" s="11"/>
      <c r="P505" s="13"/>
    </row>
    <row r="506" spans="1:16" ht="45" customHeight="1" x14ac:dyDescent="0.3">
      <c r="A506" s="12" t="e">
        <f>VLOOKUP(C506,'Stillingsbetegnelser RAR H'!$A$2:$D$30,4,FALSE)</f>
        <v>#N/A</v>
      </c>
      <c r="B506" s="193" t="str">
        <f>VLOOKUP(C506,'[18]Liste over stillingsbetegnelser'!$C$2:$E$53,2,FALSE)</f>
        <v>It og teleteknik</v>
      </c>
      <c r="C506" s="149" t="s">
        <v>201</v>
      </c>
      <c r="D506" s="194" t="str">
        <f>VLOOKUP(C506,'[18]Liste over stillingsbetegnelser'!$C$2:$E$53,3,FALSE)</f>
        <v>Teknsik forståelse, IT kundskaber, forretningsorienteret, projektledelse, SQL, support</v>
      </c>
      <c r="E506" s="156" t="s">
        <v>1088</v>
      </c>
      <c r="F506" s="149" t="s">
        <v>149</v>
      </c>
      <c r="G506" s="149" t="s">
        <v>127</v>
      </c>
      <c r="H506" s="149"/>
      <c r="I506" s="149">
        <v>30</v>
      </c>
      <c r="J506" s="149"/>
      <c r="K506" s="195" t="s">
        <v>150</v>
      </c>
      <c r="L506" s="24"/>
      <c r="M506" s="160" t="s">
        <v>1816</v>
      </c>
      <c r="N506" s="12" t="s">
        <v>17</v>
      </c>
      <c r="O506" s="11"/>
      <c r="P506" s="13"/>
    </row>
    <row r="507" spans="1:16" ht="45" customHeight="1" x14ac:dyDescent="0.3">
      <c r="A507" s="12" t="e">
        <f>VLOOKUP(C507,'Stillingsbetegnelser RAR H'!$A$2:$D$30,4,FALSE)</f>
        <v>#N/A</v>
      </c>
      <c r="B507" s="193" t="str">
        <f>VLOOKUP(C507,'[18]Liste over stillingsbetegnelser'!$C$2:$E$53,2,FALSE)</f>
        <v>It og teleteknik</v>
      </c>
      <c r="C507" s="149" t="s">
        <v>322</v>
      </c>
      <c r="D507" s="194" t="str">
        <f>VLOOKUP(C507,'[18]Liste over stillingsbetegnelser'!$C$2:$E$53,3,FALSE)</f>
        <v>Javascript, .net, C#, SQL, Java, cloud, HTML, git, agil udvikling, Microsoft Azure</v>
      </c>
      <c r="E507" s="196" t="s">
        <v>1090</v>
      </c>
      <c r="F507" s="149" t="s">
        <v>142</v>
      </c>
      <c r="G507" s="149" t="s">
        <v>127</v>
      </c>
      <c r="H507" s="149"/>
      <c r="I507" s="149">
        <v>30</v>
      </c>
      <c r="J507" s="149"/>
      <c r="K507" s="195" t="s">
        <v>143</v>
      </c>
      <c r="L507" s="24"/>
      <c r="M507" s="160" t="s">
        <v>1816</v>
      </c>
      <c r="N507" s="12" t="s">
        <v>17</v>
      </c>
      <c r="O507" s="11"/>
      <c r="P507" s="13"/>
    </row>
    <row r="508" spans="1:16" ht="45" customHeight="1" x14ac:dyDescent="0.3">
      <c r="A508" s="12" t="e">
        <f>VLOOKUP(C508,'Stillingsbetegnelser RAR H'!$A$2:$D$30,4,FALSE)</f>
        <v>#N/A</v>
      </c>
      <c r="B508" s="193" t="str">
        <f>VLOOKUP(C508,'[18]Liste over stillingsbetegnelser'!$C$2:$E$53,2,FALSE)</f>
        <v>It og teleteknik</v>
      </c>
      <c r="C508" s="149" t="s">
        <v>322</v>
      </c>
      <c r="D508" s="194" t="str">
        <f>VLOOKUP(C508,'[18]Liste over stillingsbetegnelser'!$C$2:$E$53,3,FALSE)</f>
        <v>Javascript, .net, C#, SQL, Java, cloud, HTML, git, agil udvikling, Microsoft Azure</v>
      </c>
      <c r="E508" s="196" t="s">
        <v>1091</v>
      </c>
      <c r="F508" s="149" t="s">
        <v>145</v>
      </c>
      <c r="G508" s="149" t="s">
        <v>127</v>
      </c>
      <c r="H508" s="149"/>
      <c r="I508" s="149">
        <v>30</v>
      </c>
      <c r="J508" s="149"/>
      <c r="K508" s="195" t="s">
        <v>146</v>
      </c>
      <c r="L508" s="24"/>
      <c r="M508" s="160" t="s">
        <v>1816</v>
      </c>
      <c r="N508" s="12" t="s">
        <v>17</v>
      </c>
      <c r="O508" s="11"/>
      <c r="P508" s="13"/>
    </row>
    <row r="509" spans="1:16" ht="45" customHeight="1" x14ac:dyDescent="0.3">
      <c r="A509" s="12" t="e">
        <f>VLOOKUP(C509,'Stillingsbetegnelser RAR H'!$A$2:$D$30,4,FALSE)</f>
        <v>#N/A</v>
      </c>
      <c r="B509" s="193" t="str">
        <f>VLOOKUP(C509,'[18]Liste over stillingsbetegnelser'!$C$2:$E$53,2,FALSE)</f>
        <v>Sundhed, omsorg og personlig pleje</v>
      </c>
      <c r="C509" s="149" t="s">
        <v>325</v>
      </c>
      <c r="D509" s="194" t="str">
        <f>VLOOKUP(C509,'[18]Liste over stillingsbetegnelser'!$C$2:$E$53,3,FALSE)</f>
        <v>telefonbetjening, Sundhedsplatformen, booking, modtagelse af patienter, journalsystem, registering, IT kundskab, administrative opgaver, indkaldelse af patienter</v>
      </c>
      <c r="E509" s="196" t="s">
        <v>326</v>
      </c>
      <c r="F509" s="149" t="s">
        <v>152</v>
      </c>
      <c r="G509" s="149" t="s">
        <v>127</v>
      </c>
      <c r="H509" s="149"/>
      <c r="I509" s="149">
        <v>30</v>
      </c>
      <c r="J509" s="149"/>
      <c r="K509" s="195" t="s">
        <v>153</v>
      </c>
      <c r="L509" s="24"/>
      <c r="M509" s="160" t="s">
        <v>1816</v>
      </c>
      <c r="N509" s="12" t="s">
        <v>17</v>
      </c>
      <c r="O509" s="11"/>
      <c r="P509" s="13"/>
    </row>
    <row r="510" spans="1:16" ht="45" customHeight="1" x14ac:dyDescent="0.3">
      <c r="A510" s="12" t="e">
        <f>VLOOKUP(C510,'Stillingsbetegnelser RAR H'!$A$2:$D$30,4,FALSE)</f>
        <v>#N/A</v>
      </c>
      <c r="B510" s="193" t="str">
        <f>VLOOKUP(C510,'[18]Liste over stillingsbetegnelser'!$C$2:$E$53,2,FALSE)</f>
        <v>Rengøring, ejendomsservice og renovation</v>
      </c>
      <c r="C510" s="149" t="s">
        <v>327</v>
      </c>
      <c r="D510" s="194" t="str">
        <f>VLOOKUP(C510,'[18]Liste over stillingsbetegnelser'!$C$2:$E$53,3,FALSE)</f>
        <v>Bogføring, udarbejdelse af kontrakter og regnskaber, administrativt arbejde, IT kundskab</v>
      </c>
      <c r="E510" s="26" t="s">
        <v>328</v>
      </c>
      <c r="F510" s="149" t="s">
        <v>156</v>
      </c>
      <c r="G510" s="149" t="s">
        <v>127</v>
      </c>
      <c r="H510" s="149"/>
      <c r="I510" s="149">
        <v>30</v>
      </c>
      <c r="J510" s="149"/>
      <c r="K510" s="195" t="s">
        <v>157</v>
      </c>
      <c r="L510" s="24"/>
      <c r="M510" s="160" t="s">
        <v>1816</v>
      </c>
      <c r="N510" s="12" t="s">
        <v>17</v>
      </c>
      <c r="O510" s="11"/>
      <c r="P510" s="13"/>
    </row>
    <row r="511" spans="1:16" ht="45" customHeight="1" x14ac:dyDescent="0.3">
      <c r="A511" s="12" t="e">
        <f>VLOOKUP(C511,'Stillingsbetegnelser RAR H'!$A$2:$D$30,4,FALSE)</f>
        <v>#N/A</v>
      </c>
      <c r="B511" s="193" t="str">
        <f>VLOOKUP(C511,'[18]Liste over stillingsbetegnelser'!$C$2:$E$53,2,FALSE)</f>
        <v>Rengøring, ejendomsservice og renovation</v>
      </c>
      <c r="C511" s="149" t="s">
        <v>327</v>
      </c>
      <c r="D511" s="194" t="str">
        <f>VLOOKUP(C511,'[18]Liste over stillingsbetegnelser'!$C$2:$E$53,3,FALSE)</f>
        <v>Bogføring, udarbejdelse af kontrakter og regnskaber, administrativt arbejde, IT kundskab</v>
      </c>
      <c r="E511" s="196" t="s">
        <v>1815</v>
      </c>
      <c r="F511" s="149" t="s">
        <v>158</v>
      </c>
      <c r="G511" s="149" t="s">
        <v>127</v>
      </c>
      <c r="H511" s="149"/>
      <c r="I511" s="149">
        <v>30</v>
      </c>
      <c r="J511" s="149"/>
      <c r="K511" s="195" t="s">
        <v>159</v>
      </c>
      <c r="L511" s="24"/>
      <c r="M511" s="160" t="s">
        <v>1816</v>
      </c>
      <c r="N511" s="12" t="s">
        <v>17</v>
      </c>
      <c r="O511" s="11"/>
      <c r="P511" s="13"/>
    </row>
    <row r="512" spans="1:16" ht="45" customHeight="1" x14ac:dyDescent="0.3">
      <c r="A512" s="12" t="e">
        <f>VLOOKUP(C512,'Stillingsbetegnelser RAR H'!$A$2:$D$30,4,FALSE)</f>
        <v>#N/A</v>
      </c>
      <c r="B512" s="193" t="str">
        <f>VLOOKUP(C512,'[18]Liste over stillingsbetegnelser'!$C$2:$E$53,2,FALSE)</f>
        <v>Rengøring, ejendomsservice og renovation</v>
      </c>
      <c r="C512" s="149" t="s">
        <v>327</v>
      </c>
      <c r="D512" s="194" t="str">
        <f>VLOOKUP(C512,'[18]Liste over stillingsbetegnelser'!$C$2:$E$53,3,FALSE)</f>
        <v>Bogføring, udarbejdelse af kontrakter og regnskaber, administrativt arbejde, IT kundskab</v>
      </c>
      <c r="E512" s="196" t="s">
        <v>329</v>
      </c>
      <c r="F512" s="149" t="s">
        <v>330</v>
      </c>
      <c r="G512" s="149" t="s">
        <v>127</v>
      </c>
      <c r="H512" s="149"/>
      <c r="I512" s="149">
        <v>30</v>
      </c>
      <c r="J512" s="149"/>
      <c r="K512" s="195" t="s">
        <v>331</v>
      </c>
      <c r="L512" s="24"/>
      <c r="M512" s="160" t="s">
        <v>1816</v>
      </c>
      <c r="N512" s="12" t="s">
        <v>17</v>
      </c>
      <c r="O512" s="11"/>
      <c r="P512" s="13"/>
    </row>
    <row r="513" spans="1:16" ht="45" customHeight="1" x14ac:dyDescent="0.3">
      <c r="A513" s="12" t="e">
        <f>VLOOKUP(C513,'Stillingsbetegnelser RAR H'!$A$2:$D$30,4,FALSE)</f>
        <v>#N/A</v>
      </c>
      <c r="B513" s="193" t="str">
        <f>VLOOKUP(C513,'[18]Liste over stillingsbetegnelser'!$C$2:$E$53,2,FALSE)</f>
        <v>It og teleteknik</v>
      </c>
      <c r="C513" s="149" t="s">
        <v>201</v>
      </c>
      <c r="D513" s="194" t="str">
        <f>VLOOKUP(C513,'[18]Liste over stillingsbetegnelser'!$C$2:$E$53,3,FALSE)</f>
        <v>Teknsik forståelse, IT kundskaber, forretningsorienteret, projektledelse, SQL, support</v>
      </c>
      <c r="E513" s="196" t="s">
        <v>1092</v>
      </c>
      <c r="F513" s="149" t="s">
        <v>162</v>
      </c>
      <c r="G513" s="149" t="s">
        <v>127</v>
      </c>
      <c r="H513" s="149"/>
      <c r="I513" s="149">
        <v>30</v>
      </c>
      <c r="J513" s="149"/>
      <c r="K513" s="195" t="s">
        <v>163</v>
      </c>
      <c r="L513" s="24"/>
      <c r="M513" s="160" t="s">
        <v>1816</v>
      </c>
      <c r="N513" s="12" t="s">
        <v>17</v>
      </c>
      <c r="O513" s="11"/>
      <c r="P513" s="13"/>
    </row>
    <row r="514" spans="1:16" ht="45" customHeight="1" x14ac:dyDescent="0.3">
      <c r="A514" s="12" t="e">
        <f>VLOOKUP(C514,'Stillingsbetegnelser RAR H'!$A$2:$D$30,4,FALSE)</f>
        <v>#N/A</v>
      </c>
      <c r="B514" s="193" t="str">
        <f>VLOOKUP(C514,'[18]Liste over stillingsbetegnelser'!$C$2:$E$53,2,FALSE)</f>
        <v>It og teleteknik</v>
      </c>
      <c r="C514" s="149" t="s">
        <v>201</v>
      </c>
      <c r="D514" s="194" t="str">
        <f>VLOOKUP(C514,'[18]Liste over stillingsbetegnelser'!$C$2:$E$53,3,FALSE)</f>
        <v>Teknsik forståelse, IT kundskaber, forretningsorienteret, projektledelse, SQL, support</v>
      </c>
      <c r="E514" s="196" t="s">
        <v>1093</v>
      </c>
      <c r="F514" s="149" t="s">
        <v>165</v>
      </c>
      <c r="G514" s="149" t="s">
        <v>127</v>
      </c>
      <c r="H514" s="149"/>
      <c r="I514" s="149">
        <v>30</v>
      </c>
      <c r="J514" s="149"/>
      <c r="K514" s="195" t="s">
        <v>166</v>
      </c>
      <c r="L514" s="24"/>
      <c r="M514" s="160" t="s">
        <v>1816</v>
      </c>
      <c r="N514" s="12" t="s">
        <v>17</v>
      </c>
      <c r="O514" s="11"/>
      <c r="P514" s="13"/>
    </row>
    <row r="515" spans="1:16" ht="45" customHeight="1" x14ac:dyDescent="0.3">
      <c r="A515" s="12" t="e">
        <f>VLOOKUP(C515,'Stillingsbetegnelser RAR H'!$A$2:$D$30,4,FALSE)</f>
        <v>#N/A</v>
      </c>
      <c r="B515" s="193" t="str">
        <f>VLOOKUP(C515,'[18]Liste over stillingsbetegnelser'!$C$2:$E$53,2,FALSE)</f>
        <v>Pædagogisk, socialt og kirkeligt arbejde</v>
      </c>
      <c r="C515" s="149" t="s">
        <v>253</v>
      </c>
      <c r="D515" s="194" t="str">
        <f>VLOOKUP(C515,'[18]Liste over stillingsbetegnelser'!$C$2:$E$53,3,FALSE)</f>
        <v>Anerkendende tilgang, samarbejde med forældre, SFO, udvikling af den pædagogiske praksis, se verden ud fra børnenes perspektiv</v>
      </c>
      <c r="E515" s="196" t="s">
        <v>1523</v>
      </c>
      <c r="F515" s="149" t="s">
        <v>1524</v>
      </c>
      <c r="G515" s="149" t="s">
        <v>127</v>
      </c>
      <c r="H515" s="149"/>
      <c r="I515" s="149">
        <v>30</v>
      </c>
      <c r="J515" s="149"/>
      <c r="K515" s="195" t="s">
        <v>1525</v>
      </c>
      <c r="L515" s="24"/>
      <c r="M515" s="160" t="s">
        <v>1816</v>
      </c>
      <c r="N515" s="12" t="s">
        <v>17</v>
      </c>
      <c r="O515" s="11"/>
      <c r="P515" s="13"/>
    </row>
    <row r="516" spans="1:16" ht="45" customHeight="1" x14ac:dyDescent="0.3">
      <c r="A516" s="12" t="e">
        <f>VLOOKUP(C516,'Stillingsbetegnelser RAR H'!$A$2:$D$30,4,FALSE)</f>
        <v>#N/A</v>
      </c>
      <c r="B516" s="193" t="str">
        <f>VLOOKUP(C516,'[18]Liste over stillingsbetegnelser'!$C$2:$E$53,2,FALSE)</f>
        <v>Industriel produktion</v>
      </c>
      <c r="C516" s="149" t="s">
        <v>332</v>
      </c>
      <c r="D516" s="194" t="str">
        <f>VLOOKUP(C516,'[18]Liste over stillingsbetegnelser'!$C$2:$E$53,3,FALSE)</f>
        <v xml:space="preserve">Gaffeltruck B, teknisk forståelse, betjening af maskiner GMP, kvalitetssikring, CNC maskiner, </v>
      </c>
      <c r="E516" s="196" t="s">
        <v>333</v>
      </c>
      <c r="F516" s="149" t="s">
        <v>169</v>
      </c>
      <c r="G516" s="149" t="s">
        <v>127</v>
      </c>
      <c r="H516" s="149"/>
      <c r="I516" s="149">
        <v>30</v>
      </c>
      <c r="J516" s="149"/>
      <c r="K516" s="195" t="s">
        <v>170</v>
      </c>
      <c r="L516" s="24"/>
      <c r="M516" s="160" t="s">
        <v>1816</v>
      </c>
      <c r="N516" s="12" t="s">
        <v>17</v>
      </c>
      <c r="O516" s="11"/>
      <c r="P516" s="13"/>
    </row>
    <row r="517" spans="1:16" ht="45" customHeight="1" x14ac:dyDescent="0.3">
      <c r="A517" s="12" t="e">
        <f>VLOOKUP(C517,'Stillingsbetegnelser RAR H'!$A$2:$D$30,4,FALSE)</f>
        <v>#N/A</v>
      </c>
      <c r="B517" s="14"/>
      <c r="C517" s="12"/>
      <c r="D517" s="14"/>
      <c r="E517" s="12"/>
      <c r="F517" s="12"/>
      <c r="G517" s="12"/>
      <c r="H517" s="12"/>
      <c r="I517" s="12"/>
      <c r="J517" s="12"/>
      <c r="K517" s="12"/>
      <c r="L517" s="12"/>
      <c r="M517" s="12"/>
      <c r="N517" s="12" t="s">
        <v>17</v>
      </c>
      <c r="O517" s="11"/>
      <c r="P517" s="13"/>
    </row>
    <row r="518" spans="1:16" ht="45" customHeight="1" x14ac:dyDescent="0.3">
      <c r="A518" s="12" t="e">
        <f>VLOOKUP(C518,'Stillingsbetegnelser RAR H'!$A$2:$D$30,4,FALSE)</f>
        <v>#N/A</v>
      </c>
      <c r="B518" s="14"/>
      <c r="C518" s="12"/>
      <c r="D518" s="14"/>
      <c r="E518" s="12"/>
      <c r="F518" s="12"/>
      <c r="G518" s="12"/>
      <c r="H518" s="12"/>
      <c r="I518" s="12"/>
      <c r="J518" s="12"/>
      <c r="K518" s="12"/>
      <c r="L518" s="12"/>
      <c r="M518" s="12"/>
      <c r="N518" s="12" t="s">
        <v>17</v>
      </c>
      <c r="O518" s="11"/>
      <c r="P518" s="13"/>
    </row>
    <row r="519" spans="1:16" ht="45" customHeight="1" x14ac:dyDescent="0.3">
      <c r="A519" s="12" t="e">
        <f>VLOOKUP(C519,'Stillingsbetegnelser RAR H'!$A$2:$D$30,4,FALSE)</f>
        <v>#N/A</v>
      </c>
      <c r="B519" s="14"/>
      <c r="C519" s="12"/>
      <c r="D519" s="14"/>
      <c r="E519" s="12"/>
      <c r="F519" s="12"/>
      <c r="G519" s="12"/>
      <c r="H519" s="12"/>
      <c r="I519" s="12"/>
      <c r="J519" s="12"/>
      <c r="K519" s="12"/>
      <c r="L519" s="12"/>
      <c r="M519" s="12"/>
      <c r="N519" s="12" t="s">
        <v>17</v>
      </c>
      <c r="O519" s="11"/>
      <c r="P519" s="13"/>
    </row>
    <row r="520" spans="1:16" ht="45" customHeight="1" x14ac:dyDescent="0.3">
      <c r="A520" s="12" t="e">
        <f>VLOOKUP(C520,'Stillingsbetegnelser RAR H'!$A$2:$D$30,4,FALSE)</f>
        <v>#N/A</v>
      </c>
      <c r="B520" s="14"/>
      <c r="C520" s="12"/>
      <c r="D520" s="14"/>
      <c r="E520" s="12"/>
      <c r="F520" s="12"/>
      <c r="G520" s="12"/>
      <c r="H520" s="12"/>
      <c r="I520" s="12"/>
      <c r="J520" s="12"/>
      <c r="K520" s="12"/>
      <c r="L520" s="12"/>
      <c r="M520" s="12"/>
      <c r="N520" s="12" t="s">
        <v>17</v>
      </c>
      <c r="O520" s="11"/>
      <c r="P520" s="13"/>
    </row>
    <row r="521" spans="1:16" ht="45" customHeight="1" x14ac:dyDescent="0.3">
      <c r="A521" s="12" t="e">
        <f>VLOOKUP(C521,'Stillingsbetegnelser RAR H'!$A$2:$D$30,4,FALSE)</f>
        <v>#N/A</v>
      </c>
      <c r="B521" s="14"/>
      <c r="C521" s="12"/>
      <c r="D521" s="14"/>
      <c r="E521" s="12"/>
      <c r="F521" s="12"/>
      <c r="G521" s="12"/>
      <c r="H521" s="12"/>
      <c r="I521" s="12"/>
      <c r="J521" s="12"/>
      <c r="K521" s="12"/>
      <c r="L521" s="12"/>
      <c r="M521" s="12"/>
      <c r="N521" s="12" t="s">
        <v>17</v>
      </c>
      <c r="O521" s="11"/>
      <c r="P521" s="13"/>
    </row>
    <row r="522" spans="1:16" ht="45" customHeight="1" x14ac:dyDescent="0.3">
      <c r="A522" s="12" t="e">
        <f>VLOOKUP(C522,'Stillingsbetegnelser RAR H'!$A$2:$D$30,4,FALSE)</f>
        <v>#N/A</v>
      </c>
      <c r="B522" s="14"/>
      <c r="C522" s="12"/>
      <c r="D522" s="14"/>
      <c r="E522" s="12"/>
      <c r="F522" s="12"/>
      <c r="G522" s="12"/>
      <c r="H522" s="12"/>
      <c r="I522" s="12"/>
      <c r="J522" s="12"/>
      <c r="K522" s="12"/>
      <c r="L522" s="12"/>
      <c r="M522" s="12"/>
      <c r="N522" s="12" t="s">
        <v>17</v>
      </c>
      <c r="O522" s="11"/>
      <c r="P522" s="13"/>
    </row>
    <row r="523" spans="1:16" ht="45" customHeight="1" x14ac:dyDescent="0.3">
      <c r="A523" s="12" t="e">
        <f>VLOOKUP(C523,'Stillingsbetegnelser RAR H'!$A$2:$D$30,4,FALSE)</f>
        <v>#N/A</v>
      </c>
      <c r="B523" s="14"/>
      <c r="C523" s="12"/>
      <c r="D523" s="14"/>
      <c r="E523" s="12"/>
      <c r="F523" s="12"/>
      <c r="G523" s="12"/>
      <c r="H523" s="12"/>
      <c r="I523" s="12"/>
      <c r="J523" s="12"/>
      <c r="K523" s="12"/>
      <c r="L523" s="12"/>
      <c r="M523" s="12"/>
      <c r="N523" s="12" t="s">
        <v>17</v>
      </c>
      <c r="O523" s="11"/>
      <c r="P523" s="13"/>
    </row>
    <row r="524" spans="1:16" ht="45" customHeight="1" x14ac:dyDescent="0.3">
      <c r="A524" s="12" t="e">
        <f>VLOOKUP(C524,'Stillingsbetegnelser RAR H'!$A$2:$D$30,4,FALSE)</f>
        <v>#N/A</v>
      </c>
      <c r="B524" s="14"/>
      <c r="C524" s="12"/>
      <c r="D524" s="14"/>
      <c r="E524" s="12"/>
      <c r="F524" s="12"/>
      <c r="G524" s="12"/>
      <c r="H524" s="12"/>
      <c r="I524" s="12"/>
      <c r="J524" s="12"/>
      <c r="K524" s="12"/>
      <c r="L524" s="12"/>
      <c r="M524" s="12"/>
      <c r="N524" s="12" t="s">
        <v>17</v>
      </c>
      <c r="O524" s="11"/>
      <c r="P524" s="13"/>
    </row>
    <row r="525" spans="1:16" ht="45" customHeight="1" x14ac:dyDescent="0.3">
      <c r="A525" s="12" t="e">
        <f>VLOOKUP(C525,'Stillingsbetegnelser RAR H'!$A$2:$D$30,4,FALSE)</f>
        <v>#N/A</v>
      </c>
      <c r="B525" s="14"/>
      <c r="C525" s="12"/>
      <c r="D525" s="14"/>
      <c r="E525" s="12"/>
      <c r="F525" s="12"/>
      <c r="G525" s="12"/>
      <c r="H525" s="12"/>
      <c r="I525" s="12"/>
      <c r="J525" s="12"/>
      <c r="K525" s="12"/>
      <c r="L525" s="12"/>
      <c r="M525" s="12"/>
      <c r="N525" s="12" t="s">
        <v>17</v>
      </c>
      <c r="O525" s="11"/>
      <c r="P525" s="13"/>
    </row>
    <row r="526" spans="1:16" ht="45" customHeight="1" x14ac:dyDescent="0.3">
      <c r="A526" s="12" t="e">
        <f>VLOOKUP(C526,'Stillingsbetegnelser RAR H'!$A$2:$D$30,4,FALSE)</f>
        <v>#N/A</v>
      </c>
      <c r="B526" s="14"/>
      <c r="C526" s="12"/>
      <c r="D526" s="14"/>
      <c r="E526" s="12"/>
      <c r="F526" s="12"/>
      <c r="G526" s="12"/>
      <c r="H526" s="12"/>
      <c r="I526" s="12"/>
      <c r="J526" s="12"/>
      <c r="K526" s="12"/>
      <c r="L526" s="12"/>
      <c r="M526" s="12"/>
      <c r="N526" s="12" t="s">
        <v>17</v>
      </c>
      <c r="O526" s="11"/>
      <c r="P526" s="13"/>
    </row>
    <row r="527" spans="1:16" ht="45" customHeight="1" x14ac:dyDescent="0.3">
      <c r="A527" s="12" t="e">
        <f>VLOOKUP(C527,'Stillingsbetegnelser RAR H'!$A$2:$D$30,4,FALSE)</f>
        <v>#N/A</v>
      </c>
      <c r="B527" s="14"/>
      <c r="C527" s="12"/>
      <c r="D527" s="14"/>
      <c r="E527" s="12"/>
      <c r="F527" s="12"/>
      <c r="G527" s="12"/>
      <c r="H527" s="12"/>
      <c r="I527" s="12"/>
      <c r="J527" s="12"/>
      <c r="K527" s="12"/>
      <c r="L527" s="12"/>
      <c r="M527" s="12"/>
      <c r="N527" s="12" t="s">
        <v>17</v>
      </c>
      <c r="O527" s="11"/>
      <c r="P527" s="13"/>
    </row>
    <row r="528" spans="1:16" ht="45" customHeight="1" x14ac:dyDescent="0.3">
      <c r="A528" s="12" t="e">
        <f>VLOOKUP(C528,'Stillingsbetegnelser RAR H'!$A$2:$D$30,4,FALSE)</f>
        <v>#N/A</v>
      </c>
      <c r="B528" s="14"/>
      <c r="C528" s="12"/>
      <c r="D528" s="14"/>
      <c r="E528" s="12"/>
      <c r="F528" s="12"/>
      <c r="G528" s="12"/>
      <c r="H528" s="12"/>
      <c r="I528" s="12"/>
      <c r="J528" s="12"/>
      <c r="K528" s="12"/>
      <c r="L528" s="12"/>
      <c r="M528" s="12"/>
      <c r="N528" s="12" t="s">
        <v>17</v>
      </c>
      <c r="O528" s="11"/>
      <c r="P528" s="13"/>
    </row>
    <row r="529" spans="1:16" ht="45" customHeight="1" x14ac:dyDescent="0.3">
      <c r="A529" s="12" t="e">
        <f>VLOOKUP(C529,'Stillingsbetegnelser RAR H'!$A$2:$D$30,4,FALSE)</f>
        <v>#N/A</v>
      </c>
      <c r="B529" s="14"/>
      <c r="C529" s="12"/>
      <c r="D529" s="14"/>
      <c r="E529" s="12"/>
      <c r="F529" s="12"/>
      <c r="G529" s="12"/>
      <c r="H529" s="12"/>
      <c r="I529" s="12"/>
      <c r="J529" s="12"/>
      <c r="K529" s="12"/>
      <c r="L529" s="12"/>
      <c r="M529" s="12"/>
      <c r="N529" s="12" t="s">
        <v>17</v>
      </c>
      <c r="O529" s="11"/>
      <c r="P529" s="13"/>
    </row>
    <row r="530" spans="1:16" ht="45" customHeight="1" x14ac:dyDescent="0.3">
      <c r="A530" s="12" t="e">
        <f>VLOOKUP(C530,'Stillingsbetegnelser RAR H'!$A$2:$D$30,4,FALSE)</f>
        <v>#N/A</v>
      </c>
      <c r="B530" s="14"/>
      <c r="C530" s="12"/>
      <c r="D530" s="14"/>
      <c r="E530" s="12"/>
      <c r="F530" s="12"/>
      <c r="G530" s="12"/>
      <c r="H530" s="12"/>
      <c r="I530" s="12"/>
      <c r="J530" s="12"/>
      <c r="K530" s="12"/>
      <c r="L530" s="12"/>
      <c r="M530" s="12"/>
      <c r="N530" s="12" t="s">
        <v>17</v>
      </c>
      <c r="O530" s="11"/>
      <c r="P530" s="13"/>
    </row>
    <row r="531" spans="1:16" ht="45" customHeight="1" x14ac:dyDescent="0.3">
      <c r="A531" s="12" t="e">
        <f>VLOOKUP(C531,'Stillingsbetegnelser RAR H'!$A$2:$D$30,4,FALSE)</f>
        <v>#N/A</v>
      </c>
      <c r="B531" s="14"/>
      <c r="C531" s="12"/>
      <c r="D531" s="14"/>
      <c r="E531" s="12"/>
      <c r="F531" s="12"/>
      <c r="G531" s="12"/>
      <c r="H531" s="12"/>
      <c r="I531" s="12"/>
      <c r="J531" s="12"/>
      <c r="K531" s="12"/>
      <c r="L531" s="12"/>
      <c r="M531" s="12"/>
      <c r="N531" s="12" t="s">
        <v>17</v>
      </c>
      <c r="O531" s="11"/>
      <c r="P531" s="13"/>
    </row>
    <row r="532" spans="1:16" ht="45" customHeight="1" x14ac:dyDescent="0.3">
      <c r="A532" s="12" t="e">
        <f>VLOOKUP(C532,'Stillingsbetegnelser RAR H'!$A$2:$D$30,4,FALSE)</f>
        <v>#N/A</v>
      </c>
      <c r="B532" s="14"/>
      <c r="C532" s="12"/>
      <c r="D532" s="14"/>
      <c r="E532" s="12"/>
      <c r="F532" s="12"/>
      <c r="G532" s="12"/>
      <c r="H532" s="12"/>
      <c r="I532" s="12"/>
      <c r="J532" s="12"/>
      <c r="K532" s="12"/>
      <c r="L532" s="12"/>
      <c r="M532" s="12"/>
      <c r="N532" s="12" t="s">
        <v>17</v>
      </c>
      <c r="O532" s="11"/>
      <c r="P532" s="13"/>
    </row>
    <row r="533" spans="1:16" ht="45" customHeight="1" x14ac:dyDescent="0.3">
      <c r="A533" s="12" t="e">
        <f>VLOOKUP(C533,'Stillingsbetegnelser RAR H'!$A$2:$D$30,4,FALSE)</f>
        <v>#N/A</v>
      </c>
      <c r="B533" s="14"/>
      <c r="C533" s="12"/>
      <c r="D533" s="14"/>
      <c r="E533" s="12"/>
      <c r="F533" s="12"/>
      <c r="G533" s="12"/>
      <c r="H533" s="12"/>
      <c r="I533" s="12"/>
      <c r="J533" s="12"/>
      <c r="K533" s="12"/>
      <c r="L533" s="12"/>
      <c r="M533" s="12"/>
      <c r="N533" s="12" t="s">
        <v>17</v>
      </c>
      <c r="O533" s="11"/>
      <c r="P533" s="13"/>
    </row>
    <row r="534" spans="1:16" ht="45" customHeight="1" x14ac:dyDescent="0.3">
      <c r="A534" s="12" t="e">
        <f>VLOOKUP(C534,'Stillingsbetegnelser RAR H'!$A$2:$D$30,4,FALSE)</f>
        <v>#N/A</v>
      </c>
      <c r="B534" s="14"/>
      <c r="C534" s="12"/>
      <c r="D534" s="14"/>
      <c r="E534" s="12"/>
      <c r="F534" s="12"/>
      <c r="G534" s="12"/>
      <c r="H534" s="12"/>
      <c r="I534" s="12"/>
      <c r="J534" s="12"/>
      <c r="K534" s="12"/>
      <c r="L534" s="12"/>
      <c r="M534" s="12"/>
      <c r="N534" s="12" t="s">
        <v>17</v>
      </c>
      <c r="O534" s="11"/>
      <c r="P534" s="13"/>
    </row>
    <row r="535" spans="1:16" ht="45" customHeight="1" x14ac:dyDescent="0.3">
      <c r="A535" s="12" t="e">
        <f>VLOOKUP(C535,'Stillingsbetegnelser RAR H'!$A$2:$D$30,4,FALSE)</f>
        <v>#N/A</v>
      </c>
      <c r="B535" s="14"/>
      <c r="C535" s="12"/>
      <c r="D535" s="14"/>
      <c r="E535" s="12"/>
      <c r="F535" s="12"/>
      <c r="G535" s="12"/>
      <c r="H535" s="12"/>
      <c r="I535" s="12"/>
      <c r="J535" s="12"/>
      <c r="K535" s="12"/>
      <c r="L535" s="12"/>
      <c r="M535" s="12"/>
      <c r="N535" s="12" t="s">
        <v>17</v>
      </c>
      <c r="O535" s="11"/>
      <c r="P535" s="13"/>
    </row>
    <row r="536" spans="1:16" ht="45" customHeight="1" x14ac:dyDescent="0.3">
      <c r="A536" s="12" t="e">
        <f>VLOOKUP(C536,'Stillingsbetegnelser RAR H'!$A$2:$D$30,4,FALSE)</f>
        <v>#N/A</v>
      </c>
      <c r="B536" s="14"/>
      <c r="C536" s="12"/>
      <c r="D536" s="14"/>
      <c r="E536" s="12"/>
      <c r="F536" s="12"/>
      <c r="G536" s="12"/>
      <c r="H536" s="12"/>
      <c r="I536" s="12"/>
      <c r="J536" s="12"/>
      <c r="K536" s="12"/>
      <c r="L536" s="12"/>
      <c r="M536" s="12"/>
      <c r="N536" s="12" t="s">
        <v>17</v>
      </c>
      <c r="O536" s="11"/>
      <c r="P536" s="13"/>
    </row>
    <row r="537" spans="1:16" ht="45" customHeight="1" x14ac:dyDescent="0.3">
      <c r="A537" s="12" t="e">
        <f>VLOOKUP(C537,'Stillingsbetegnelser RAR H'!$A$2:$D$30,4,FALSE)</f>
        <v>#N/A</v>
      </c>
      <c r="B537" s="14"/>
      <c r="C537" s="12"/>
      <c r="D537" s="14"/>
      <c r="E537" s="12"/>
      <c r="F537" s="12"/>
      <c r="G537" s="12"/>
      <c r="H537" s="12"/>
      <c r="I537" s="12"/>
      <c r="J537" s="12"/>
      <c r="K537" s="12"/>
      <c r="L537" s="12"/>
      <c r="M537" s="12"/>
      <c r="N537" s="12" t="s">
        <v>17</v>
      </c>
      <c r="O537" s="11"/>
      <c r="P537" s="13"/>
    </row>
    <row r="538" spans="1:16" ht="45" customHeight="1" x14ac:dyDescent="0.3">
      <c r="A538" s="12" t="e">
        <f>VLOOKUP(C538,'Stillingsbetegnelser RAR H'!$A$2:$D$30,4,FALSE)</f>
        <v>#N/A</v>
      </c>
      <c r="B538" s="14"/>
      <c r="C538" s="12"/>
      <c r="D538" s="14"/>
      <c r="E538" s="12"/>
      <c r="F538" s="12"/>
      <c r="G538" s="12"/>
      <c r="H538" s="12"/>
      <c r="I538" s="12"/>
      <c r="J538" s="12"/>
      <c r="K538" s="12"/>
      <c r="L538" s="12"/>
      <c r="M538" s="12"/>
      <c r="N538" s="12" t="s">
        <v>17</v>
      </c>
      <c r="O538" s="11"/>
      <c r="P538" s="13"/>
    </row>
    <row r="539" spans="1:16" ht="45" customHeight="1" x14ac:dyDescent="0.3">
      <c r="A539" s="12" t="e">
        <f>VLOOKUP(C539,'Stillingsbetegnelser RAR H'!$A$2:$D$30,4,FALSE)</f>
        <v>#N/A</v>
      </c>
      <c r="B539" s="14"/>
      <c r="C539" s="12"/>
      <c r="D539" s="14"/>
      <c r="E539" s="12"/>
      <c r="F539" s="12"/>
      <c r="G539" s="12"/>
      <c r="H539" s="12"/>
      <c r="I539" s="12"/>
      <c r="J539" s="12"/>
      <c r="K539" s="12"/>
      <c r="L539" s="12"/>
      <c r="M539" s="12"/>
      <c r="N539" s="12" t="s">
        <v>17</v>
      </c>
      <c r="O539" s="11"/>
      <c r="P539" s="13"/>
    </row>
    <row r="540" spans="1:16" ht="45" customHeight="1" x14ac:dyDescent="0.3">
      <c r="A540" s="12" t="e">
        <f>VLOOKUP(C540,'Stillingsbetegnelser RAR H'!$A$2:$D$30,4,FALSE)</f>
        <v>#N/A</v>
      </c>
      <c r="B540" s="14"/>
      <c r="C540" s="12"/>
      <c r="D540" s="14"/>
      <c r="E540" s="12"/>
      <c r="F540" s="12"/>
      <c r="G540" s="12"/>
      <c r="H540" s="12"/>
      <c r="I540" s="12"/>
      <c r="J540" s="12"/>
      <c r="K540" s="12"/>
      <c r="L540" s="12"/>
      <c r="M540" s="12"/>
      <c r="N540" s="12" t="s">
        <v>17</v>
      </c>
      <c r="O540" s="11"/>
      <c r="P540" s="13"/>
    </row>
    <row r="541" spans="1:16" ht="45" customHeight="1" x14ac:dyDescent="0.3">
      <c r="A541" s="12" t="e">
        <f>VLOOKUP(C541,'Stillingsbetegnelser RAR H'!$A$2:$D$30,4,FALSE)</f>
        <v>#N/A</v>
      </c>
      <c r="B541" s="14"/>
      <c r="C541" s="12"/>
      <c r="D541" s="14"/>
      <c r="E541" s="12"/>
      <c r="F541" s="12"/>
      <c r="G541" s="12"/>
      <c r="H541" s="12"/>
      <c r="I541" s="12"/>
      <c r="J541" s="12"/>
      <c r="K541" s="12"/>
      <c r="L541" s="12"/>
      <c r="M541" s="12"/>
      <c r="N541" s="12" t="s">
        <v>17</v>
      </c>
      <c r="O541" s="11"/>
      <c r="P541" s="13"/>
    </row>
    <row r="542" spans="1:16" ht="45" customHeight="1" x14ac:dyDescent="0.3">
      <c r="A542" s="12" t="e">
        <f>VLOOKUP(C542,'Stillingsbetegnelser RAR H'!$A$2:$D$30,4,FALSE)</f>
        <v>#N/A</v>
      </c>
      <c r="B542" s="14"/>
      <c r="C542" s="12"/>
      <c r="D542" s="14"/>
      <c r="E542" s="12"/>
      <c r="F542" s="12"/>
      <c r="G542" s="12"/>
      <c r="H542" s="12"/>
      <c r="I542" s="12"/>
      <c r="J542" s="12"/>
      <c r="K542" s="12"/>
      <c r="L542" s="12"/>
      <c r="M542" s="12"/>
      <c r="N542" s="12" t="s">
        <v>17</v>
      </c>
      <c r="O542" s="11"/>
      <c r="P542" s="13"/>
    </row>
    <row r="543" spans="1:16" ht="45" customHeight="1" x14ac:dyDescent="0.3">
      <c r="A543" s="12" t="e">
        <f>VLOOKUP(C543,'Stillingsbetegnelser RAR H'!$A$2:$D$30,4,FALSE)</f>
        <v>#N/A</v>
      </c>
      <c r="B543" s="14"/>
      <c r="C543" s="12"/>
      <c r="D543" s="14"/>
      <c r="E543" s="12"/>
      <c r="F543" s="12"/>
      <c r="G543" s="12"/>
      <c r="H543" s="12"/>
      <c r="I543" s="12"/>
      <c r="J543" s="12"/>
      <c r="K543" s="12"/>
      <c r="L543" s="12"/>
      <c r="M543" s="12"/>
      <c r="N543" s="12" t="s">
        <v>17</v>
      </c>
      <c r="O543" s="11"/>
      <c r="P543" s="13"/>
    </row>
    <row r="544" spans="1:16" ht="45" customHeight="1" x14ac:dyDescent="0.3">
      <c r="A544" s="12" t="e">
        <f>VLOOKUP(C544,'Stillingsbetegnelser RAR H'!$A$2:$D$30,4,FALSE)</f>
        <v>#N/A</v>
      </c>
      <c r="B544" s="14"/>
      <c r="C544" s="12"/>
      <c r="D544" s="14"/>
      <c r="E544" s="12"/>
      <c r="F544" s="12"/>
      <c r="G544" s="12"/>
      <c r="H544" s="12"/>
      <c r="I544" s="12"/>
      <c r="J544" s="12"/>
      <c r="K544" s="12"/>
      <c r="L544" s="12"/>
      <c r="M544" s="12"/>
      <c r="N544" s="12" t="s">
        <v>17</v>
      </c>
      <c r="O544" s="11"/>
      <c r="P544" s="13"/>
    </row>
    <row r="545" spans="1:16" ht="45" customHeight="1" x14ac:dyDescent="0.3">
      <c r="A545" s="12" t="e">
        <f>VLOOKUP(C545,'Stillingsbetegnelser RAR H'!$A$2:$D$30,4,FALSE)</f>
        <v>#N/A</v>
      </c>
      <c r="B545" s="14"/>
      <c r="C545" s="12"/>
      <c r="D545" s="14"/>
      <c r="E545" s="12"/>
      <c r="F545" s="12"/>
      <c r="G545" s="12"/>
      <c r="H545" s="12"/>
      <c r="I545" s="12"/>
      <c r="J545" s="12"/>
      <c r="K545" s="12"/>
      <c r="L545" s="12"/>
      <c r="M545" s="12"/>
      <c r="N545" s="12" t="s">
        <v>17</v>
      </c>
      <c r="O545" s="11"/>
      <c r="P545" s="13"/>
    </row>
    <row r="546" spans="1:16" ht="45" customHeight="1" x14ac:dyDescent="0.3">
      <c r="A546" s="12" t="e">
        <f>VLOOKUP(C546,'Stillingsbetegnelser RAR H'!$A$2:$D$30,4,FALSE)</f>
        <v>#N/A</v>
      </c>
      <c r="B546" s="14"/>
      <c r="C546" s="12"/>
      <c r="D546" s="14"/>
      <c r="E546" s="12"/>
      <c r="F546" s="12"/>
      <c r="G546" s="12"/>
      <c r="H546" s="12"/>
      <c r="I546" s="12"/>
      <c r="J546" s="12"/>
      <c r="K546" s="12"/>
      <c r="L546" s="12"/>
      <c r="M546" s="12"/>
      <c r="N546" s="12" t="s">
        <v>17</v>
      </c>
      <c r="O546" s="11"/>
      <c r="P546" s="13"/>
    </row>
    <row r="547" spans="1:16" ht="45" customHeight="1" x14ac:dyDescent="0.3">
      <c r="A547" s="12" t="e">
        <f>VLOOKUP(C547,'Stillingsbetegnelser RAR H'!$A$2:$D$30,4,FALSE)</f>
        <v>#N/A</v>
      </c>
      <c r="B547" s="14"/>
      <c r="C547" s="12"/>
      <c r="D547" s="14"/>
      <c r="E547" s="12"/>
      <c r="F547" s="12"/>
      <c r="G547" s="12"/>
      <c r="H547" s="12"/>
      <c r="I547" s="12"/>
      <c r="J547" s="12"/>
      <c r="K547" s="12"/>
      <c r="L547" s="12"/>
      <c r="M547" s="12"/>
      <c r="N547" s="12" t="s">
        <v>17</v>
      </c>
      <c r="O547" s="11"/>
      <c r="P547" s="13"/>
    </row>
    <row r="548" spans="1:16" ht="45" customHeight="1" x14ac:dyDescent="0.3">
      <c r="A548" s="12" t="e">
        <f>VLOOKUP(C548,'Stillingsbetegnelser RAR H'!$A$2:$D$30,4,FALSE)</f>
        <v>#N/A</v>
      </c>
      <c r="B548" s="14"/>
      <c r="C548" s="12"/>
      <c r="D548" s="14"/>
      <c r="E548" s="12"/>
      <c r="F548" s="12"/>
      <c r="G548" s="12"/>
      <c r="H548" s="12"/>
      <c r="I548" s="12"/>
      <c r="J548" s="12"/>
      <c r="K548" s="12"/>
      <c r="L548" s="12"/>
      <c r="M548" s="12"/>
      <c r="N548" s="12" t="s">
        <v>17</v>
      </c>
      <c r="O548" s="11"/>
      <c r="P548" s="13"/>
    </row>
    <row r="549" spans="1:16" ht="45" customHeight="1" x14ac:dyDescent="0.3">
      <c r="A549" s="12" t="e">
        <f>VLOOKUP(C549,'Stillingsbetegnelser RAR H'!$A$2:$D$30,4,FALSE)</f>
        <v>#N/A</v>
      </c>
      <c r="B549" s="14"/>
      <c r="C549" s="12"/>
      <c r="D549" s="14"/>
      <c r="E549" s="12"/>
      <c r="F549" s="12"/>
      <c r="G549" s="12"/>
      <c r="H549" s="12"/>
      <c r="I549" s="12"/>
      <c r="J549" s="12"/>
      <c r="K549" s="12"/>
      <c r="L549" s="12"/>
      <c r="M549" s="12"/>
      <c r="N549" s="12" t="s">
        <v>17</v>
      </c>
      <c r="O549" s="11"/>
      <c r="P549" s="13"/>
    </row>
    <row r="550" spans="1:16" ht="45" customHeight="1" x14ac:dyDescent="0.3">
      <c r="A550" s="12" t="e">
        <f>VLOOKUP(C550,'Stillingsbetegnelser RAR H'!$A$2:$D$30,4,FALSE)</f>
        <v>#N/A</v>
      </c>
      <c r="B550" s="14"/>
      <c r="C550" s="12"/>
      <c r="D550" s="14"/>
      <c r="E550" s="12"/>
      <c r="F550" s="12"/>
      <c r="G550" s="12"/>
      <c r="H550" s="12"/>
      <c r="I550" s="12"/>
      <c r="J550" s="12"/>
      <c r="K550" s="12"/>
      <c r="L550" s="12"/>
      <c r="M550" s="12"/>
      <c r="N550" s="12" t="s">
        <v>17</v>
      </c>
      <c r="O550" s="11"/>
      <c r="P550" s="13"/>
    </row>
    <row r="551" spans="1:16" ht="45" customHeight="1" x14ac:dyDescent="0.3">
      <c r="A551" s="12" t="e">
        <f>VLOOKUP(C551,'Stillingsbetegnelser RAR H'!$A$2:$D$30,4,FALSE)</f>
        <v>#N/A</v>
      </c>
      <c r="B551" s="14"/>
      <c r="C551" s="12"/>
      <c r="D551" s="14"/>
      <c r="E551" s="12"/>
      <c r="F551" s="12"/>
      <c r="G551" s="12"/>
      <c r="H551" s="12"/>
      <c r="I551" s="12"/>
      <c r="J551" s="12"/>
      <c r="K551" s="12"/>
      <c r="L551" s="12"/>
      <c r="M551" s="12"/>
      <c r="N551" s="12" t="s">
        <v>17</v>
      </c>
      <c r="O551" s="11"/>
      <c r="P551" s="13"/>
    </row>
    <row r="552" spans="1:16" ht="45" customHeight="1" x14ac:dyDescent="0.3">
      <c r="A552" s="12" t="e">
        <f>VLOOKUP(C552,'Stillingsbetegnelser RAR H'!$A$2:$D$30,4,FALSE)</f>
        <v>#N/A</v>
      </c>
      <c r="B552" s="14"/>
      <c r="C552" s="12"/>
      <c r="D552" s="14"/>
      <c r="E552" s="12"/>
      <c r="F552" s="12"/>
      <c r="G552" s="12"/>
      <c r="H552" s="12"/>
      <c r="I552" s="12"/>
      <c r="J552" s="12"/>
      <c r="K552" s="12"/>
      <c r="L552" s="12"/>
      <c r="M552" s="12"/>
      <c r="N552" s="12" t="s">
        <v>17</v>
      </c>
      <c r="O552" s="11"/>
      <c r="P552" s="13"/>
    </row>
    <row r="553" spans="1:16" ht="45" customHeight="1" x14ac:dyDescent="0.3">
      <c r="A553" s="12" t="e">
        <f>VLOOKUP(C553,'Stillingsbetegnelser RAR H'!$A$2:$D$30,4,FALSE)</f>
        <v>#N/A</v>
      </c>
      <c r="B553" s="14"/>
      <c r="C553" s="12"/>
      <c r="D553" s="14"/>
      <c r="E553" s="12"/>
      <c r="F553" s="12"/>
      <c r="G553" s="12"/>
      <c r="H553" s="12"/>
      <c r="I553" s="12"/>
      <c r="J553" s="12"/>
      <c r="K553" s="12"/>
      <c r="L553" s="12"/>
      <c r="M553" s="12"/>
      <c r="N553" s="12" t="s">
        <v>17</v>
      </c>
      <c r="O553" s="11"/>
      <c r="P553" s="13"/>
    </row>
    <row r="554" spans="1:16" ht="45" customHeight="1" x14ac:dyDescent="0.3">
      <c r="A554" s="12" t="e">
        <f>VLOOKUP(C554,'Stillingsbetegnelser RAR H'!$A$2:$D$30,4,FALSE)</f>
        <v>#N/A</v>
      </c>
      <c r="B554" s="14"/>
      <c r="C554" s="12"/>
      <c r="D554" s="14"/>
      <c r="E554" s="12"/>
      <c r="F554" s="12"/>
      <c r="G554" s="12"/>
      <c r="H554" s="12"/>
      <c r="I554" s="12"/>
      <c r="J554" s="12"/>
      <c r="K554" s="12"/>
      <c r="L554" s="12"/>
      <c r="M554" s="12"/>
      <c r="N554" s="12" t="s">
        <v>17</v>
      </c>
      <c r="O554" s="11"/>
      <c r="P554" s="13"/>
    </row>
    <row r="555" spans="1:16" ht="45" customHeight="1" x14ac:dyDescent="0.3">
      <c r="A555" s="12" t="e">
        <f>VLOOKUP(C555,'Stillingsbetegnelser RAR H'!$A$2:$D$30,4,FALSE)</f>
        <v>#N/A</v>
      </c>
      <c r="B555" s="14"/>
      <c r="C555" s="12"/>
      <c r="D555" s="14"/>
      <c r="E555" s="12"/>
      <c r="F555" s="12"/>
      <c r="G555" s="12"/>
      <c r="H555" s="12"/>
      <c r="I555" s="12"/>
      <c r="J555" s="12"/>
      <c r="K555" s="12"/>
      <c r="L555" s="12"/>
      <c r="M555" s="12"/>
      <c r="N555" s="12" t="s">
        <v>17</v>
      </c>
      <c r="O555" s="11"/>
      <c r="P555" s="13"/>
    </row>
    <row r="556" spans="1:16" ht="45" customHeight="1" x14ac:dyDescent="0.3">
      <c r="A556" s="12" t="e">
        <f>VLOOKUP(C556,'Stillingsbetegnelser RAR H'!$A$2:$D$30,4,FALSE)</f>
        <v>#N/A</v>
      </c>
      <c r="B556" s="14"/>
      <c r="C556" s="12"/>
      <c r="D556" s="14"/>
      <c r="E556" s="12"/>
      <c r="F556" s="12"/>
      <c r="G556" s="12"/>
      <c r="H556" s="12"/>
      <c r="I556" s="12"/>
      <c r="J556" s="12"/>
      <c r="K556" s="12"/>
      <c r="L556" s="12"/>
      <c r="M556" s="12"/>
      <c r="N556" s="12" t="s">
        <v>17</v>
      </c>
      <c r="O556" s="11"/>
      <c r="P556" s="13"/>
    </row>
    <row r="557" spans="1:16" ht="45" customHeight="1" x14ac:dyDescent="0.3">
      <c r="A557" s="12" t="e">
        <f>VLOOKUP(C557,'Stillingsbetegnelser RAR H'!$A$2:$D$30,4,FALSE)</f>
        <v>#N/A</v>
      </c>
      <c r="B557" s="14"/>
      <c r="C557" s="12"/>
      <c r="D557" s="14"/>
      <c r="E557" s="12"/>
      <c r="F557" s="12"/>
      <c r="G557" s="12"/>
      <c r="H557" s="12"/>
      <c r="I557" s="12"/>
      <c r="J557" s="12"/>
      <c r="K557" s="12"/>
      <c r="L557" s="12"/>
      <c r="M557" s="12"/>
      <c r="N557" s="12" t="s">
        <v>17</v>
      </c>
      <c r="O557" s="11"/>
      <c r="P557" s="13"/>
    </row>
    <row r="558" spans="1:16" ht="45" customHeight="1" x14ac:dyDescent="0.3">
      <c r="A558" s="12" t="e">
        <f>VLOOKUP(C558,'Stillingsbetegnelser RAR H'!$A$2:$D$30,4,FALSE)</f>
        <v>#N/A</v>
      </c>
      <c r="B558" s="14"/>
      <c r="C558" s="12"/>
      <c r="D558" s="14"/>
      <c r="E558" s="12"/>
      <c r="F558" s="12"/>
      <c r="G558" s="12"/>
      <c r="H558" s="12"/>
      <c r="I558" s="12"/>
      <c r="J558" s="12"/>
      <c r="K558" s="12"/>
      <c r="L558" s="12"/>
      <c r="M558" s="12"/>
      <c r="N558" s="12" t="s">
        <v>17</v>
      </c>
      <c r="O558" s="11"/>
      <c r="P558" s="13"/>
    </row>
    <row r="559" spans="1:16" ht="45" customHeight="1" x14ac:dyDescent="0.3">
      <c r="A559" s="12" t="e">
        <f>VLOOKUP(C559,'Stillingsbetegnelser RAR H'!$A$2:$D$30,4,FALSE)</f>
        <v>#N/A</v>
      </c>
      <c r="B559" s="14"/>
      <c r="C559" s="12"/>
      <c r="D559" s="14"/>
      <c r="E559" s="12"/>
      <c r="F559" s="12"/>
      <c r="G559" s="12"/>
      <c r="H559" s="12"/>
      <c r="I559" s="12"/>
      <c r="J559" s="12"/>
      <c r="K559" s="12"/>
      <c r="L559" s="12"/>
      <c r="M559" s="12"/>
      <c r="N559" s="12" t="s">
        <v>17</v>
      </c>
      <c r="O559" s="11"/>
      <c r="P559" s="13"/>
    </row>
    <row r="560" spans="1:16" ht="45" customHeight="1" x14ac:dyDescent="0.3">
      <c r="A560" s="12" t="e">
        <f>VLOOKUP(C560,'Stillingsbetegnelser RAR H'!$A$2:$D$30,4,FALSE)</f>
        <v>#N/A</v>
      </c>
      <c r="B560" s="14"/>
      <c r="C560" s="12"/>
      <c r="D560" s="14"/>
      <c r="E560" s="12"/>
      <c r="F560" s="12"/>
      <c r="G560" s="12"/>
      <c r="H560" s="12"/>
      <c r="I560" s="12"/>
      <c r="J560" s="12"/>
      <c r="K560" s="12"/>
      <c r="L560" s="12"/>
      <c r="M560" s="12"/>
      <c r="N560" s="12" t="s">
        <v>17</v>
      </c>
      <c r="O560" s="11"/>
      <c r="P560" s="13"/>
    </row>
    <row r="561" spans="1:16" ht="45" customHeight="1" x14ac:dyDescent="0.3">
      <c r="A561" s="12" t="e">
        <f>VLOOKUP(C561,'Stillingsbetegnelser RAR H'!$A$2:$D$30,4,FALSE)</f>
        <v>#N/A</v>
      </c>
      <c r="B561" s="14"/>
      <c r="C561" s="12"/>
      <c r="D561" s="14"/>
      <c r="E561" s="12"/>
      <c r="F561" s="12"/>
      <c r="G561" s="12"/>
      <c r="H561" s="12"/>
      <c r="I561" s="12"/>
      <c r="J561" s="12"/>
      <c r="K561" s="12"/>
      <c r="L561" s="12"/>
      <c r="M561" s="12"/>
      <c r="N561" s="12" t="s">
        <v>17</v>
      </c>
      <c r="O561" s="11"/>
      <c r="P561" s="13"/>
    </row>
    <row r="562" spans="1:16" ht="45" customHeight="1" x14ac:dyDescent="0.3">
      <c r="A562" s="12" t="e">
        <f>VLOOKUP(C562,'Stillingsbetegnelser RAR H'!$A$2:$D$30,4,FALSE)</f>
        <v>#N/A</v>
      </c>
      <c r="B562" s="14"/>
      <c r="C562" s="12"/>
      <c r="D562" s="14"/>
      <c r="E562" s="12"/>
      <c r="F562" s="12"/>
      <c r="G562" s="12"/>
      <c r="H562" s="12"/>
      <c r="I562" s="12"/>
      <c r="J562" s="12"/>
      <c r="K562" s="12"/>
      <c r="L562" s="12"/>
      <c r="M562" s="12"/>
      <c r="N562" s="12" t="s">
        <v>17</v>
      </c>
      <c r="O562" s="11"/>
      <c r="P562" s="13"/>
    </row>
    <row r="563" spans="1:16" ht="45" customHeight="1" x14ac:dyDescent="0.3">
      <c r="A563" s="12" t="e">
        <f>VLOOKUP(C563,'Stillingsbetegnelser RAR H'!$A$2:$D$30,4,FALSE)</f>
        <v>#N/A</v>
      </c>
      <c r="B563" s="14"/>
      <c r="C563" s="12"/>
      <c r="D563" s="14"/>
      <c r="E563" s="12"/>
      <c r="F563" s="12"/>
      <c r="G563" s="12"/>
      <c r="H563" s="12"/>
      <c r="I563" s="12"/>
      <c r="J563" s="12"/>
      <c r="K563" s="12"/>
      <c r="L563" s="12"/>
      <c r="M563" s="12"/>
      <c r="N563" s="12" t="s">
        <v>17</v>
      </c>
      <c r="O563" s="11"/>
      <c r="P563" s="13"/>
    </row>
    <row r="564" spans="1:16" ht="45" customHeight="1" x14ac:dyDescent="0.3">
      <c r="A564" s="12" t="e">
        <f>VLOOKUP(C564,'Stillingsbetegnelser RAR H'!$A$2:$D$30,4,FALSE)</f>
        <v>#N/A</v>
      </c>
      <c r="B564" s="14"/>
      <c r="C564" s="12"/>
      <c r="D564" s="14"/>
      <c r="E564" s="12"/>
      <c r="F564" s="12"/>
      <c r="G564" s="12"/>
      <c r="H564" s="12"/>
      <c r="I564" s="12"/>
      <c r="J564" s="12"/>
      <c r="K564" s="12"/>
      <c r="L564" s="12"/>
      <c r="M564" s="12"/>
      <c r="N564" s="12" t="s">
        <v>17</v>
      </c>
      <c r="O564" s="11"/>
      <c r="P564" s="13"/>
    </row>
    <row r="565" spans="1:16" ht="45" customHeight="1" x14ac:dyDescent="0.3">
      <c r="A565" s="12" t="e">
        <f>VLOOKUP(C565,'Stillingsbetegnelser RAR H'!$A$2:$D$30,4,FALSE)</f>
        <v>#N/A</v>
      </c>
      <c r="B565" s="14"/>
      <c r="C565" s="12"/>
      <c r="D565" s="14"/>
      <c r="E565" s="12"/>
      <c r="F565" s="12"/>
      <c r="G565" s="12"/>
      <c r="H565" s="12"/>
      <c r="I565" s="12"/>
      <c r="J565" s="12"/>
      <c r="K565" s="12"/>
      <c r="L565" s="12"/>
      <c r="M565" s="12"/>
      <c r="N565" s="12" t="s">
        <v>17</v>
      </c>
      <c r="O565" s="11"/>
      <c r="P565" s="13"/>
    </row>
    <row r="566" spans="1:16" ht="45" customHeight="1" x14ac:dyDescent="0.3">
      <c r="A566" s="12" t="e">
        <f>VLOOKUP(C566,'Stillingsbetegnelser RAR H'!$A$2:$D$30,4,FALSE)</f>
        <v>#N/A</v>
      </c>
      <c r="B566" s="14"/>
      <c r="C566" s="12"/>
      <c r="D566" s="14"/>
      <c r="E566" s="12"/>
      <c r="F566" s="12"/>
      <c r="G566" s="12"/>
      <c r="H566" s="12"/>
      <c r="I566" s="12"/>
      <c r="J566" s="12"/>
      <c r="K566" s="12"/>
      <c r="L566" s="12"/>
      <c r="M566" s="12"/>
      <c r="N566" s="12" t="s">
        <v>17</v>
      </c>
      <c r="O566" s="11"/>
      <c r="P566" s="13"/>
    </row>
    <row r="567" spans="1:16" ht="45" customHeight="1" x14ac:dyDescent="0.3">
      <c r="A567" s="12" t="e">
        <f>VLOOKUP(C567,'Stillingsbetegnelser RAR H'!$A$2:$D$30,4,FALSE)</f>
        <v>#N/A</v>
      </c>
      <c r="B567" s="14"/>
      <c r="C567" s="12"/>
      <c r="D567" s="14"/>
      <c r="E567" s="12"/>
      <c r="F567" s="12"/>
      <c r="G567" s="12"/>
      <c r="H567" s="12"/>
      <c r="I567" s="12"/>
      <c r="J567" s="12"/>
      <c r="K567" s="12"/>
      <c r="L567" s="12"/>
      <c r="M567" s="12"/>
      <c r="N567" s="12" t="s">
        <v>17</v>
      </c>
      <c r="O567" s="11"/>
      <c r="P567" s="13"/>
    </row>
    <row r="568" spans="1:16" ht="45" customHeight="1" x14ac:dyDescent="0.3">
      <c r="A568" s="12" t="e">
        <f>VLOOKUP(C568,'Stillingsbetegnelser RAR H'!$A$2:$D$30,4,FALSE)</f>
        <v>#N/A</v>
      </c>
      <c r="B568" s="14"/>
      <c r="C568" s="12"/>
      <c r="D568" s="14"/>
      <c r="E568" s="12"/>
      <c r="F568" s="12"/>
      <c r="G568" s="12"/>
      <c r="H568" s="12"/>
      <c r="I568" s="12"/>
      <c r="J568" s="12"/>
      <c r="K568" s="12"/>
      <c r="L568" s="12"/>
      <c r="M568" s="12"/>
      <c r="N568" s="12" t="s">
        <v>17</v>
      </c>
      <c r="O568" s="11"/>
      <c r="P568" s="13"/>
    </row>
    <row r="569" spans="1:16" ht="45" customHeight="1" x14ac:dyDescent="0.3">
      <c r="A569" s="12" t="e">
        <f>VLOOKUP(C569,'Stillingsbetegnelser RAR H'!$A$2:$D$30,4,FALSE)</f>
        <v>#N/A</v>
      </c>
      <c r="B569" s="14"/>
      <c r="C569" s="12"/>
      <c r="D569" s="14"/>
      <c r="E569" s="12"/>
      <c r="F569" s="12"/>
      <c r="G569" s="12"/>
      <c r="H569" s="12"/>
      <c r="I569" s="12"/>
      <c r="J569" s="12"/>
      <c r="K569" s="12"/>
      <c r="L569" s="12"/>
      <c r="M569" s="12"/>
      <c r="N569" s="12" t="s">
        <v>17</v>
      </c>
      <c r="O569" s="11"/>
      <c r="P569" s="13"/>
    </row>
    <row r="570" spans="1:16" ht="45" customHeight="1" x14ac:dyDescent="0.3">
      <c r="A570" s="12" t="e">
        <f>VLOOKUP(C570,'Stillingsbetegnelser RAR H'!$A$2:$D$30,4,FALSE)</f>
        <v>#N/A</v>
      </c>
      <c r="B570" s="14"/>
      <c r="C570" s="12"/>
      <c r="D570" s="14"/>
      <c r="E570" s="12"/>
      <c r="F570" s="12"/>
      <c r="G570" s="12"/>
      <c r="H570" s="12"/>
      <c r="I570" s="12"/>
      <c r="J570" s="12"/>
      <c r="K570" s="12"/>
      <c r="L570" s="12"/>
      <c r="M570" s="12"/>
      <c r="N570" s="12" t="s">
        <v>17</v>
      </c>
      <c r="O570" s="11"/>
      <c r="P570" s="13"/>
    </row>
    <row r="571" spans="1:16" ht="45" customHeight="1" x14ac:dyDescent="0.3">
      <c r="A571" s="12" t="e">
        <f>VLOOKUP(C571,'Stillingsbetegnelser RAR H'!$A$2:$D$30,4,FALSE)</f>
        <v>#N/A</v>
      </c>
      <c r="B571" s="14"/>
      <c r="C571" s="12"/>
      <c r="D571" s="14"/>
      <c r="E571" s="12"/>
      <c r="F571" s="12"/>
      <c r="G571" s="12"/>
      <c r="H571" s="12"/>
      <c r="I571" s="12"/>
      <c r="J571" s="12"/>
      <c r="K571" s="12"/>
      <c r="L571" s="12"/>
      <c r="M571" s="12"/>
      <c r="N571" s="12" t="s">
        <v>17</v>
      </c>
      <c r="O571" s="11"/>
      <c r="P571" s="13"/>
    </row>
    <row r="572" spans="1:16" ht="45" customHeight="1" x14ac:dyDescent="0.3">
      <c r="A572" s="12" t="e">
        <f>VLOOKUP(C572,'Stillingsbetegnelser RAR H'!$A$2:$D$30,4,FALSE)</f>
        <v>#N/A</v>
      </c>
      <c r="B572" s="14"/>
      <c r="C572" s="12"/>
      <c r="D572" s="14"/>
      <c r="E572" s="12"/>
      <c r="F572" s="12"/>
      <c r="G572" s="12"/>
      <c r="H572" s="12"/>
      <c r="I572" s="12"/>
      <c r="J572" s="12"/>
      <c r="K572" s="12"/>
      <c r="L572" s="12"/>
      <c r="M572" s="12"/>
      <c r="N572" s="12" t="s">
        <v>17</v>
      </c>
      <c r="O572" s="11"/>
      <c r="P572" s="13"/>
    </row>
    <row r="573" spans="1:16" ht="45" customHeight="1" x14ac:dyDescent="0.3">
      <c r="A573" s="12" t="e">
        <f>VLOOKUP(C573,'Stillingsbetegnelser RAR H'!$A$2:$D$30,4,FALSE)</f>
        <v>#N/A</v>
      </c>
      <c r="B573" s="14"/>
      <c r="C573" s="12"/>
      <c r="D573" s="14"/>
      <c r="E573" s="12"/>
      <c r="F573" s="12"/>
      <c r="G573" s="12"/>
      <c r="H573" s="12"/>
      <c r="I573" s="12"/>
      <c r="J573" s="12"/>
      <c r="K573" s="12"/>
      <c r="L573" s="12"/>
      <c r="M573" s="12"/>
      <c r="N573" s="12" t="s">
        <v>17</v>
      </c>
      <c r="O573" s="11"/>
      <c r="P573" s="13"/>
    </row>
    <row r="574" spans="1:16" ht="45" customHeight="1" x14ac:dyDescent="0.3">
      <c r="A574" s="12" t="e">
        <f>VLOOKUP(C574,'Stillingsbetegnelser RAR H'!$A$2:$D$30,4,FALSE)</f>
        <v>#N/A</v>
      </c>
      <c r="B574" s="14"/>
      <c r="C574" s="12"/>
      <c r="D574" s="14"/>
      <c r="E574" s="12"/>
      <c r="F574" s="12"/>
      <c r="G574" s="12"/>
      <c r="H574" s="12"/>
      <c r="I574" s="12"/>
      <c r="J574" s="12"/>
      <c r="K574" s="12"/>
      <c r="L574" s="12"/>
      <c r="M574" s="12"/>
      <c r="N574" s="12" t="s">
        <v>17</v>
      </c>
      <c r="O574" s="11"/>
      <c r="P574" s="13"/>
    </row>
    <row r="575" spans="1:16" ht="45" customHeight="1" x14ac:dyDescent="0.3">
      <c r="A575" s="12" t="e">
        <f>VLOOKUP(C575,'Stillingsbetegnelser RAR H'!$A$2:$D$30,4,FALSE)</f>
        <v>#N/A</v>
      </c>
      <c r="B575" s="14"/>
      <c r="C575" s="12"/>
      <c r="D575" s="14"/>
      <c r="E575" s="12"/>
      <c r="F575" s="12"/>
      <c r="G575" s="12"/>
      <c r="H575" s="12"/>
      <c r="I575" s="12"/>
      <c r="J575" s="12"/>
      <c r="K575" s="12"/>
      <c r="L575" s="12"/>
      <c r="M575" s="12"/>
      <c r="N575" s="12" t="s">
        <v>17</v>
      </c>
      <c r="O575" s="11"/>
      <c r="P575" s="13"/>
    </row>
    <row r="576" spans="1:16" ht="45" customHeight="1" x14ac:dyDescent="0.3">
      <c r="A576" s="12" t="e">
        <f>VLOOKUP(C576,'Stillingsbetegnelser RAR H'!$A$2:$D$30,4,FALSE)</f>
        <v>#N/A</v>
      </c>
      <c r="B576" s="14"/>
      <c r="C576" s="12"/>
      <c r="D576" s="14"/>
      <c r="E576" s="12"/>
      <c r="F576" s="12"/>
      <c r="G576" s="12"/>
      <c r="H576" s="12"/>
      <c r="I576" s="12"/>
      <c r="J576" s="12"/>
      <c r="K576" s="12"/>
      <c r="L576" s="12"/>
      <c r="M576" s="12"/>
      <c r="N576" s="12" t="s">
        <v>17</v>
      </c>
      <c r="O576" s="11"/>
      <c r="P576" s="13"/>
    </row>
    <row r="577" spans="1:16" ht="45" customHeight="1" x14ac:dyDescent="0.3">
      <c r="A577" s="12" t="e">
        <f>VLOOKUP(C577,'Stillingsbetegnelser RAR H'!$A$2:$D$30,4,FALSE)</f>
        <v>#N/A</v>
      </c>
      <c r="B577" s="14"/>
      <c r="C577" s="12"/>
      <c r="D577" s="14"/>
      <c r="E577" s="12"/>
      <c r="F577" s="12"/>
      <c r="G577" s="12"/>
      <c r="H577" s="12"/>
      <c r="I577" s="12"/>
      <c r="J577" s="12"/>
      <c r="K577" s="12"/>
      <c r="L577" s="12"/>
      <c r="M577" s="12"/>
      <c r="N577" s="12" t="s">
        <v>17</v>
      </c>
      <c r="O577" s="11"/>
      <c r="P577" s="13"/>
    </row>
    <row r="578" spans="1:16" ht="45" customHeight="1" x14ac:dyDescent="0.3">
      <c r="A578" s="12" t="e">
        <f>VLOOKUP(C578,'Stillingsbetegnelser RAR H'!$A$2:$D$30,4,FALSE)</f>
        <v>#N/A</v>
      </c>
      <c r="B578" s="14"/>
      <c r="C578" s="12"/>
      <c r="D578" s="14"/>
      <c r="E578" s="12"/>
      <c r="F578" s="12"/>
      <c r="G578" s="12"/>
      <c r="H578" s="12"/>
      <c r="I578" s="12"/>
      <c r="J578" s="12"/>
      <c r="K578" s="12"/>
      <c r="L578" s="12"/>
      <c r="M578" s="12"/>
      <c r="N578" s="12" t="s">
        <v>17</v>
      </c>
      <c r="O578" s="11"/>
      <c r="P578" s="13"/>
    </row>
    <row r="579" spans="1:16" ht="45" customHeight="1" x14ac:dyDescent="0.3">
      <c r="A579" s="12" t="e">
        <f>VLOOKUP(C579,'Stillingsbetegnelser RAR H'!$A$2:$D$30,4,FALSE)</f>
        <v>#N/A</v>
      </c>
      <c r="B579" s="14"/>
      <c r="C579" s="12"/>
      <c r="D579" s="14"/>
      <c r="E579" s="12"/>
      <c r="F579" s="12"/>
      <c r="G579" s="12"/>
      <c r="H579" s="12"/>
      <c r="I579" s="12"/>
      <c r="J579" s="12"/>
      <c r="K579" s="12"/>
      <c r="L579" s="12"/>
      <c r="M579" s="12"/>
      <c r="N579" s="12" t="s">
        <v>17</v>
      </c>
      <c r="O579" s="11"/>
      <c r="P579" s="13"/>
    </row>
    <row r="580" spans="1:16" ht="45" customHeight="1" x14ac:dyDescent="0.3">
      <c r="A580" s="12" t="e">
        <f>VLOOKUP(C580,'Stillingsbetegnelser RAR H'!$A$2:$D$30,4,FALSE)</f>
        <v>#N/A</v>
      </c>
      <c r="B580" s="14"/>
      <c r="C580" s="12"/>
      <c r="D580" s="14"/>
      <c r="E580" s="12"/>
      <c r="F580" s="12"/>
      <c r="G580" s="12"/>
      <c r="H580" s="12"/>
      <c r="I580" s="12"/>
      <c r="J580" s="12"/>
      <c r="K580" s="12"/>
      <c r="L580" s="12"/>
      <c r="M580" s="12"/>
      <c r="N580" s="12" t="s">
        <v>17</v>
      </c>
      <c r="O580" s="11"/>
      <c r="P580" s="13"/>
    </row>
    <row r="581" spans="1:16" ht="45" customHeight="1" x14ac:dyDescent="0.3">
      <c r="A581" s="12" t="e">
        <f>VLOOKUP(C581,'Stillingsbetegnelser RAR H'!$A$2:$D$30,4,FALSE)</f>
        <v>#N/A</v>
      </c>
      <c r="B581" s="14"/>
      <c r="C581" s="12"/>
      <c r="D581" s="14"/>
      <c r="E581" s="12"/>
      <c r="F581" s="12"/>
      <c r="G581" s="12"/>
      <c r="H581" s="12"/>
      <c r="I581" s="12"/>
      <c r="J581" s="12"/>
      <c r="K581" s="12"/>
      <c r="L581" s="12"/>
      <c r="M581" s="12"/>
      <c r="N581" s="12" t="s">
        <v>17</v>
      </c>
      <c r="O581" s="11"/>
      <c r="P581" s="13"/>
    </row>
    <row r="582" spans="1:16" ht="45" customHeight="1" x14ac:dyDescent="0.3">
      <c r="A582" s="12" t="e">
        <f>VLOOKUP(C582,'Stillingsbetegnelser RAR H'!$A$2:$D$30,4,FALSE)</f>
        <v>#N/A</v>
      </c>
      <c r="B582" s="14"/>
      <c r="C582" s="12"/>
      <c r="D582" s="14"/>
      <c r="E582" s="12"/>
      <c r="F582" s="12"/>
      <c r="G582" s="12"/>
      <c r="H582" s="12"/>
      <c r="I582" s="12"/>
      <c r="J582" s="12"/>
      <c r="K582" s="12"/>
      <c r="L582" s="12"/>
      <c r="M582" s="12"/>
      <c r="N582" s="12" t="s">
        <v>17</v>
      </c>
      <c r="O582" s="11"/>
      <c r="P582" s="13"/>
    </row>
    <row r="583" spans="1:16" ht="45" customHeight="1" x14ac:dyDescent="0.3">
      <c r="A583" s="12" t="e">
        <f>VLOOKUP(C583,'Stillingsbetegnelser RAR H'!$A$2:$D$30,4,FALSE)</f>
        <v>#N/A</v>
      </c>
      <c r="B583" s="14"/>
      <c r="C583" s="12"/>
      <c r="D583" s="14"/>
      <c r="E583" s="12"/>
      <c r="F583" s="12"/>
      <c r="G583" s="12"/>
      <c r="H583" s="12"/>
      <c r="I583" s="12"/>
      <c r="J583" s="12"/>
      <c r="K583" s="12"/>
      <c r="L583" s="12"/>
      <c r="M583" s="12"/>
      <c r="N583" s="12" t="s">
        <v>17</v>
      </c>
      <c r="O583" s="11"/>
      <c r="P583" s="13"/>
    </row>
    <row r="584" spans="1:16" ht="45" customHeight="1" x14ac:dyDescent="0.3">
      <c r="A584" s="12" t="e">
        <f>VLOOKUP(C584,'Stillingsbetegnelser RAR H'!$A$2:$D$30,4,FALSE)</f>
        <v>#N/A</v>
      </c>
      <c r="B584" s="14"/>
      <c r="C584" s="12"/>
      <c r="D584" s="14"/>
      <c r="E584" s="12"/>
      <c r="F584" s="12"/>
      <c r="G584" s="12"/>
      <c r="H584" s="12"/>
      <c r="I584" s="12"/>
      <c r="J584" s="12"/>
      <c r="K584" s="12"/>
      <c r="L584" s="12"/>
      <c r="M584" s="12"/>
      <c r="N584" s="12" t="s">
        <v>17</v>
      </c>
      <c r="O584" s="11"/>
      <c r="P584" s="13"/>
    </row>
    <row r="585" spans="1:16" ht="45" customHeight="1" x14ac:dyDescent="0.3">
      <c r="A585" s="12" t="e">
        <f>VLOOKUP(C585,'Stillingsbetegnelser RAR H'!$A$2:$D$30,4,FALSE)</f>
        <v>#N/A</v>
      </c>
      <c r="B585" s="14"/>
      <c r="C585" s="12"/>
      <c r="D585" s="14"/>
      <c r="E585" s="12"/>
      <c r="F585" s="12"/>
      <c r="G585" s="12"/>
      <c r="H585" s="12"/>
      <c r="I585" s="12"/>
      <c r="J585" s="12"/>
      <c r="K585" s="12"/>
      <c r="L585" s="12"/>
      <c r="M585" s="12"/>
      <c r="N585" s="12" t="s">
        <v>17</v>
      </c>
      <c r="O585" s="11"/>
      <c r="P585" s="13"/>
    </row>
    <row r="586" spans="1:16" ht="45" customHeight="1" x14ac:dyDescent="0.3">
      <c r="A586" s="12" t="e">
        <f>VLOOKUP(C586,'Stillingsbetegnelser RAR H'!$A$2:$D$30,4,FALSE)</f>
        <v>#N/A</v>
      </c>
      <c r="B586" s="14"/>
      <c r="C586" s="12"/>
      <c r="D586" s="14"/>
      <c r="E586" s="12"/>
      <c r="F586" s="12"/>
      <c r="G586" s="12"/>
      <c r="H586" s="12"/>
      <c r="I586" s="12"/>
      <c r="J586" s="12"/>
      <c r="K586" s="12"/>
      <c r="L586" s="12"/>
      <c r="M586" s="12"/>
      <c r="N586" s="12" t="s">
        <v>17</v>
      </c>
      <c r="O586" s="11"/>
      <c r="P586" s="13"/>
    </row>
    <row r="587" spans="1:16" ht="45" customHeight="1" x14ac:dyDescent="0.3">
      <c r="A587" s="12" t="e">
        <f>VLOOKUP(C587,'Stillingsbetegnelser RAR H'!$A$2:$D$30,4,FALSE)</f>
        <v>#N/A</v>
      </c>
      <c r="B587" s="14"/>
      <c r="C587" s="12"/>
      <c r="D587" s="14"/>
      <c r="E587" s="12"/>
      <c r="F587" s="12"/>
      <c r="G587" s="12"/>
      <c r="H587" s="12"/>
      <c r="I587" s="12"/>
      <c r="J587" s="12"/>
      <c r="K587" s="12"/>
      <c r="L587" s="12"/>
      <c r="M587" s="12"/>
      <c r="N587" s="12" t="s">
        <v>17</v>
      </c>
      <c r="O587" s="11"/>
      <c r="P587" s="13"/>
    </row>
    <row r="588" spans="1:16" ht="45" customHeight="1" x14ac:dyDescent="0.3">
      <c r="A588" s="12" t="e">
        <f>VLOOKUP(C588,'Stillingsbetegnelser RAR H'!$A$2:$D$30,4,FALSE)</f>
        <v>#N/A</v>
      </c>
      <c r="B588" s="14"/>
      <c r="C588" s="12"/>
      <c r="D588" s="14"/>
      <c r="E588" s="12"/>
      <c r="F588" s="12"/>
      <c r="G588" s="12"/>
      <c r="H588" s="12"/>
      <c r="I588" s="12"/>
      <c r="J588" s="12"/>
      <c r="K588" s="12"/>
      <c r="L588" s="12"/>
      <c r="M588" s="12"/>
      <c r="N588" s="12" t="s">
        <v>17</v>
      </c>
      <c r="O588" s="11"/>
      <c r="P588" s="13"/>
    </row>
    <row r="589" spans="1:16" ht="45" customHeight="1" x14ac:dyDescent="0.3">
      <c r="A589" s="12" t="e">
        <f>VLOOKUP(C589,'Stillingsbetegnelser RAR H'!$A$2:$D$30,4,FALSE)</f>
        <v>#N/A</v>
      </c>
      <c r="B589" s="14"/>
      <c r="C589" s="12"/>
      <c r="D589" s="14"/>
      <c r="E589" s="12"/>
      <c r="F589" s="12"/>
      <c r="G589" s="12"/>
      <c r="H589" s="12"/>
      <c r="I589" s="12"/>
      <c r="J589" s="12"/>
      <c r="K589" s="12"/>
      <c r="L589" s="12"/>
      <c r="M589" s="12"/>
      <c r="N589" s="12" t="s">
        <v>17</v>
      </c>
      <c r="O589" s="11"/>
      <c r="P589" s="13"/>
    </row>
    <row r="590" spans="1:16" ht="45" customHeight="1" x14ac:dyDescent="0.3">
      <c r="A590" s="12" t="e">
        <f>VLOOKUP(C590,'Stillingsbetegnelser RAR H'!$A$2:$D$30,4,FALSE)</f>
        <v>#N/A</v>
      </c>
      <c r="B590" s="14"/>
      <c r="C590" s="12"/>
      <c r="D590" s="14"/>
      <c r="E590" s="12"/>
      <c r="F590" s="12"/>
      <c r="G590" s="12"/>
      <c r="H590" s="12"/>
      <c r="I590" s="12"/>
      <c r="J590" s="12"/>
      <c r="K590" s="12"/>
      <c r="L590" s="12"/>
      <c r="M590" s="12"/>
      <c r="N590" s="12" t="s">
        <v>17</v>
      </c>
      <c r="O590" s="11"/>
      <c r="P590" s="13"/>
    </row>
    <row r="591" spans="1:16" ht="45" customHeight="1" x14ac:dyDescent="0.3">
      <c r="A591" s="12" t="e">
        <f>VLOOKUP(C591,'Stillingsbetegnelser RAR H'!$A$2:$D$30,4,FALSE)</f>
        <v>#N/A</v>
      </c>
      <c r="B591" s="14"/>
      <c r="C591" s="12"/>
      <c r="D591" s="14"/>
      <c r="E591" s="12"/>
      <c r="F591" s="12"/>
      <c r="G591" s="12"/>
      <c r="H591" s="12"/>
      <c r="I591" s="12"/>
      <c r="J591" s="12"/>
      <c r="K591" s="12"/>
      <c r="L591" s="12"/>
      <c r="M591" s="12"/>
      <c r="N591" s="12" t="s">
        <v>17</v>
      </c>
      <c r="O591" s="11"/>
      <c r="P591" s="13"/>
    </row>
    <row r="592" spans="1:16" ht="45" customHeight="1" x14ac:dyDescent="0.3">
      <c r="A592" s="12" t="e">
        <f>VLOOKUP(C592,'Stillingsbetegnelser RAR H'!$A$2:$D$30,4,FALSE)</f>
        <v>#N/A</v>
      </c>
      <c r="B592" s="14"/>
      <c r="C592" s="12"/>
      <c r="D592" s="14"/>
      <c r="E592" s="12"/>
      <c r="F592" s="12"/>
      <c r="G592" s="12"/>
      <c r="H592" s="12"/>
      <c r="I592" s="12"/>
      <c r="J592" s="12"/>
      <c r="K592" s="12"/>
      <c r="L592" s="12"/>
      <c r="M592" s="12"/>
      <c r="N592" s="12" t="s">
        <v>17</v>
      </c>
      <c r="O592" s="11"/>
      <c r="P592" s="13"/>
    </row>
    <row r="593" spans="1:16" ht="45" customHeight="1" x14ac:dyDescent="0.3">
      <c r="A593" s="12" t="e">
        <f>VLOOKUP(C593,'Stillingsbetegnelser RAR H'!$A$2:$D$30,4,FALSE)</f>
        <v>#N/A</v>
      </c>
      <c r="B593" s="14"/>
      <c r="C593" s="12"/>
      <c r="D593" s="14"/>
      <c r="E593" s="12"/>
      <c r="F593" s="12"/>
      <c r="G593" s="12"/>
      <c r="H593" s="12"/>
      <c r="I593" s="12"/>
      <c r="J593" s="12"/>
      <c r="K593" s="12"/>
      <c r="L593" s="12"/>
      <c r="M593" s="12"/>
      <c r="N593" s="12" t="s">
        <v>17</v>
      </c>
      <c r="O593" s="11"/>
      <c r="P593" s="13"/>
    </row>
    <row r="594" spans="1:16" ht="45" customHeight="1" x14ac:dyDescent="0.3">
      <c r="A594" s="12" t="e">
        <f>VLOOKUP(C594,'Stillingsbetegnelser RAR H'!$A$2:$D$30,4,FALSE)</f>
        <v>#N/A</v>
      </c>
      <c r="B594" s="14"/>
      <c r="C594" s="12"/>
      <c r="D594" s="14"/>
      <c r="E594" s="12"/>
      <c r="F594" s="12"/>
      <c r="G594" s="12"/>
      <c r="H594" s="12"/>
      <c r="I594" s="12"/>
      <c r="J594" s="12"/>
      <c r="K594" s="12"/>
      <c r="L594" s="12"/>
      <c r="M594" s="12"/>
      <c r="N594" s="12" t="s">
        <v>17</v>
      </c>
      <c r="O594" s="11"/>
      <c r="P594" s="13"/>
    </row>
    <row r="595" spans="1:16" ht="45" customHeight="1" x14ac:dyDescent="0.3">
      <c r="A595" s="12" t="e">
        <f>VLOOKUP(C595,'Stillingsbetegnelser RAR H'!$A$2:$D$30,4,FALSE)</f>
        <v>#N/A</v>
      </c>
      <c r="B595" s="14"/>
      <c r="C595" s="12"/>
      <c r="D595" s="14"/>
      <c r="E595" s="12"/>
      <c r="F595" s="12"/>
      <c r="G595" s="12"/>
      <c r="H595" s="12"/>
      <c r="I595" s="12"/>
      <c r="J595" s="12"/>
      <c r="K595" s="12"/>
      <c r="L595" s="12"/>
      <c r="M595" s="12"/>
      <c r="N595" s="12" t="s">
        <v>17</v>
      </c>
      <c r="O595" s="11"/>
      <c r="P595" s="13"/>
    </row>
    <row r="596" spans="1:16" ht="45" customHeight="1" x14ac:dyDescent="0.3">
      <c r="A596" s="12" t="e">
        <f>VLOOKUP(C596,'Stillingsbetegnelser RAR H'!$A$2:$D$30,4,FALSE)</f>
        <v>#N/A</v>
      </c>
      <c r="B596" s="14"/>
      <c r="C596" s="12"/>
      <c r="D596" s="14"/>
      <c r="E596" s="12"/>
      <c r="F596" s="12"/>
      <c r="G596" s="12"/>
      <c r="H596" s="12"/>
      <c r="I596" s="12"/>
      <c r="J596" s="12"/>
      <c r="K596" s="12"/>
      <c r="L596" s="12"/>
      <c r="M596" s="12"/>
      <c r="N596" s="12" t="s">
        <v>17</v>
      </c>
      <c r="O596" s="11"/>
      <c r="P596" s="13"/>
    </row>
    <row r="597" spans="1:16" ht="45" customHeight="1" x14ac:dyDescent="0.3">
      <c r="A597" s="12" t="e">
        <f>VLOOKUP(C597,'Stillingsbetegnelser RAR H'!$A$2:$D$30,4,FALSE)</f>
        <v>#N/A</v>
      </c>
      <c r="B597" s="14"/>
      <c r="C597" s="12"/>
      <c r="D597" s="14"/>
      <c r="E597" s="12"/>
      <c r="F597" s="12"/>
      <c r="G597" s="12"/>
      <c r="H597" s="12"/>
      <c r="I597" s="12"/>
      <c r="J597" s="12"/>
      <c r="K597" s="12"/>
      <c r="L597" s="12"/>
      <c r="M597" s="12"/>
      <c r="N597" s="12" t="s">
        <v>17</v>
      </c>
      <c r="O597" s="11"/>
      <c r="P597" s="13"/>
    </row>
    <row r="598" spans="1:16" ht="45" customHeight="1" x14ac:dyDescent="0.3">
      <c r="A598" s="12" t="e">
        <f>VLOOKUP(C598,'Stillingsbetegnelser RAR H'!$A$2:$D$30,4,FALSE)</f>
        <v>#N/A</v>
      </c>
      <c r="B598" s="14"/>
      <c r="C598" s="12"/>
      <c r="D598" s="14"/>
      <c r="E598" s="12"/>
      <c r="F598" s="12"/>
      <c r="G598" s="12"/>
      <c r="H598" s="12"/>
      <c r="I598" s="12"/>
      <c r="J598" s="12"/>
      <c r="K598" s="12"/>
      <c r="L598" s="12"/>
      <c r="M598" s="12"/>
      <c r="N598" s="12" t="s">
        <v>17</v>
      </c>
      <c r="O598" s="11"/>
      <c r="P598" s="13"/>
    </row>
    <row r="599" spans="1:16" ht="45" customHeight="1" x14ac:dyDescent="0.3">
      <c r="A599" s="12" t="e">
        <f>VLOOKUP(C599,'Stillingsbetegnelser RAR H'!$A$2:$D$30,4,FALSE)</f>
        <v>#N/A</v>
      </c>
      <c r="B599" s="14"/>
      <c r="C599" s="12"/>
      <c r="D599" s="14"/>
      <c r="E599" s="12"/>
      <c r="F599" s="12"/>
      <c r="G599" s="12"/>
      <c r="H599" s="12"/>
      <c r="I599" s="12"/>
      <c r="J599" s="12"/>
      <c r="K599" s="12"/>
      <c r="L599" s="12"/>
      <c r="M599" s="12"/>
      <c r="N599" s="12" t="s">
        <v>17</v>
      </c>
      <c r="O599" s="11"/>
      <c r="P599" s="13"/>
    </row>
    <row r="600" spans="1:16" ht="45" customHeight="1" x14ac:dyDescent="0.3">
      <c r="A600" s="12" t="e">
        <f>VLOOKUP(C600,'Stillingsbetegnelser RAR H'!$A$2:$D$30,4,FALSE)</f>
        <v>#N/A</v>
      </c>
      <c r="B600" s="14"/>
      <c r="C600" s="12"/>
      <c r="D600" s="14"/>
      <c r="E600" s="12"/>
      <c r="F600" s="12"/>
      <c r="G600" s="12"/>
      <c r="H600" s="12"/>
      <c r="I600" s="12"/>
      <c r="J600" s="12"/>
      <c r="K600" s="12"/>
      <c r="L600" s="12"/>
      <c r="M600" s="12"/>
      <c r="N600" s="12" t="s">
        <v>17</v>
      </c>
      <c r="O600" s="11"/>
      <c r="P600" s="13"/>
    </row>
    <row r="601" spans="1:16" ht="45" customHeight="1" x14ac:dyDescent="0.3">
      <c r="A601" s="12" t="e">
        <f>VLOOKUP(C601,'Stillingsbetegnelser RAR H'!$A$2:$D$30,4,FALSE)</f>
        <v>#N/A</v>
      </c>
      <c r="B601" s="14"/>
      <c r="C601" s="12"/>
      <c r="D601" s="14"/>
      <c r="E601" s="12"/>
      <c r="F601" s="12"/>
      <c r="G601" s="12"/>
      <c r="H601" s="12"/>
      <c r="I601" s="12"/>
      <c r="J601" s="12"/>
      <c r="K601" s="12"/>
      <c r="L601" s="12"/>
      <c r="M601" s="12"/>
      <c r="N601" s="12" t="s">
        <v>17</v>
      </c>
      <c r="O601" s="11"/>
      <c r="P601" s="13"/>
    </row>
    <row r="602" spans="1:16" ht="45" customHeight="1" x14ac:dyDescent="0.3">
      <c r="A602" s="12" t="e">
        <f>VLOOKUP(C602,'Stillingsbetegnelser RAR H'!$A$2:$D$30,4,FALSE)</f>
        <v>#N/A</v>
      </c>
      <c r="B602" s="14"/>
      <c r="C602" s="12"/>
      <c r="D602" s="14"/>
      <c r="E602" s="12"/>
      <c r="F602" s="12"/>
      <c r="G602" s="12"/>
      <c r="H602" s="12"/>
      <c r="I602" s="12"/>
      <c r="J602" s="12"/>
      <c r="K602" s="12"/>
      <c r="L602" s="12"/>
      <c r="M602" s="12"/>
      <c r="N602" s="12" t="s">
        <v>17</v>
      </c>
      <c r="O602" s="11"/>
      <c r="P602" s="13"/>
    </row>
    <row r="603" spans="1:16" ht="45" customHeight="1" x14ac:dyDescent="0.3">
      <c r="A603" s="12" t="e">
        <f>VLOOKUP(C603,'Stillingsbetegnelser RAR H'!$A$2:$D$30,4,FALSE)</f>
        <v>#N/A</v>
      </c>
      <c r="B603" s="14"/>
      <c r="C603" s="12"/>
      <c r="D603" s="14"/>
      <c r="E603" s="12"/>
      <c r="F603" s="12"/>
      <c r="G603" s="12"/>
      <c r="H603" s="12"/>
      <c r="I603" s="12"/>
      <c r="J603" s="12"/>
      <c r="K603" s="12"/>
      <c r="L603" s="12"/>
      <c r="M603" s="12"/>
      <c r="N603" s="12" t="s">
        <v>17</v>
      </c>
      <c r="O603" s="11"/>
      <c r="P603" s="13"/>
    </row>
    <row r="604" spans="1:16" ht="45" customHeight="1" x14ac:dyDescent="0.3">
      <c r="A604" s="12" t="e">
        <f>VLOOKUP(C604,'Stillingsbetegnelser RAR H'!$A$2:$D$30,4,FALSE)</f>
        <v>#N/A</v>
      </c>
      <c r="B604" s="14"/>
      <c r="C604" s="12"/>
      <c r="D604" s="14"/>
      <c r="E604" s="12"/>
      <c r="F604" s="12"/>
      <c r="G604" s="12"/>
      <c r="H604" s="12"/>
      <c r="I604" s="12"/>
      <c r="J604" s="12"/>
      <c r="K604" s="12"/>
      <c r="L604" s="12"/>
      <c r="M604" s="12"/>
      <c r="N604" s="12" t="s">
        <v>17</v>
      </c>
      <c r="O604" s="11"/>
      <c r="P604" s="13"/>
    </row>
    <row r="605" spans="1:16" ht="45" customHeight="1" x14ac:dyDescent="0.3">
      <c r="A605" s="12" t="e">
        <f>VLOOKUP(C605,'Stillingsbetegnelser RAR H'!$A$2:$D$30,4,FALSE)</f>
        <v>#N/A</v>
      </c>
      <c r="B605" s="14"/>
      <c r="C605" s="12"/>
      <c r="D605" s="14"/>
      <c r="E605" s="12"/>
      <c r="F605" s="12"/>
      <c r="G605" s="12"/>
      <c r="H605" s="12"/>
      <c r="I605" s="12"/>
      <c r="J605" s="12"/>
      <c r="K605" s="12"/>
      <c r="L605" s="12"/>
      <c r="M605" s="12"/>
      <c r="N605" s="12" t="s">
        <v>17</v>
      </c>
      <c r="O605" s="11"/>
      <c r="P605" s="13"/>
    </row>
    <row r="606" spans="1:16" ht="45" customHeight="1" x14ac:dyDescent="0.3">
      <c r="A606" s="12" t="e">
        <f>VLOOKUP(C606,'Stillingsbetegnelser RAR H'!$A$2:$D$30,4,FALSE)</f>
        <v>#N/A</v>
      </c>
      <c r="B606" s="14"/>
      <c r="C606" s="12"/>
      <c r="D606" s="14"/>
      <c r="E606" s="12"/>
      <c r="F606" s="12"/>
      <c r="G606" s="12"/>
      <c r="H606" s="12"/>
      <c r="I606" s="12"/>
      <c r="J606" s="12"/>
      <c r="K606" s="12"/>
      <c r="L606" s="12"/>
      <c r="M606" s="12"/>
      <c r="N606" s="12" t="s">
        <v>17</v>
      </c>
      <c r="O606" s="11"/>
      <c r="P606" s="13"/>
    </row>
    <row r="607" spans="1:16" ht="45" customHeight="1" x14ac:dyDescent="0.3">
      <c r="A607" s="12" t="e">
        <f>VLOOKUP(C607,'Stillingsbetegnelser RAR H'!$A$2:$D$30,4,FALSE)</f>
        <v>#N/A</v>
      </c>
      <c r="B607" s="14"/>
      <c r="C607" s="12"/>
      <c r="D607" s="14"/>
      <c r="E607" s="12"/>
      <c r="F607" s="12"/>
      <c r="G607" s="12"/>
      <c r="H607" s="12"/>
      <c r="I607" s="12"/>
      <c r="J607" s="12"/>
      <c r="K607" s="12"/>
      <c r="L607" s="12"/>
      <c r="M607" s="12"/>
      <c r="N607" s="12" t="s">
        <v>17</v>
      </c>
      <c r="O607" s="11"/>
      <c r="P607" s="13"/>
    </row>
    <row r="608" spans="1:16" ht="45" customHeight="1" x14ac:dyDescent="0.3">
      <c r="A608" s="12" t="e">
        <f>VLOOKUP(C608,'Stillingsbetegnelser RAR H'!$A$2:$D$30,4,FALSE)</f>
        <v>#N/A</v>
      </c>
      <c r="B608" s="14"/>
      <c r="C608" s="12"/>
      <c r="D608" s="14"/>
      <c r="E608" s="12"/>
      <c r="F608" s="12"/>
      <c r="G608" s="12"/>
      <c r="H608" s="12"/>
      <c r="I608" s="12"/>
      <c r="J608" s="12"/>
      <c r="K608" s="12"/>
      <c r="L608" s="12"/>
      <c r="M608" s="12"/>
      <c r="N608" s="12" t="s">
        <v>17</v>
      </c>
      <c r="O608" s="11"/>
      <c r="P608" s="13"/>
    </row>
    <row r="609" spans="1:16" ht="45" customHeight="1" x14ac:dyDescent="0.3">
      <c r="A609" s="12" t="e">
        <f>VLOOKUP(C609,'Stillingsbetegnelser RAR H'!$A$2:$D$30,4,FALSE)</f>
        <v>#N/A</v>
      </c>
      <c r="B609" s="14"/>
      <c r="C609" s="12"/>
      <c r="D609" s="14"/>
      <c r="E609" s="12"/>
      <c r="F609" s="12"/>
      <c r="G609" s="12"/>
      <c r="H609" s="12"/>
      <c r="I609" s="12"/>
      <c r="J609" s="12"/>
      <c r="K609" s="12"/>
      <c r="L609" s="12"/>
      <c r="M609" s="12"/>
      <c r="N609" s="12" t="s">
        <v>17</v>
      </c>
      <c r="O609" s="11"/>
      <c r="P609" s="13"/>
    </row>
    <row r="610" spans="1:16" ht="45" customHeight="1" x14ac:dyDescent="0.3">
      <c r="A610" s="12" t="e">
        <f>VLOOKUP(C610,'Stillingsbetegnelser RAR H'!$A$2:$D$30,4,FALSE)</f>
        <v>#N/A</v>
      </c>
      <c r="B610" s="14"/>
      <c r="C610" s="12"/>
      <c r="D610" s="14"/>
      <c r="E610" s="12"/>
      <c r="F610" s="12"/>
      <c r="G610" s="12"/>
      <c r="H610" s="12"/>
      <c r="I610" s="12"/>
      <c r="J610" s="12"/>
      <c r="K610" s="12"/>
      <c r="L610" s="12"/>
      <c r="M610" s="12"/>
      <c r="N610" s="12" t="s">
        <v>17</v>
      </c>
      <c r="O610" s="11"/>
      <c r="P610" s="13"/>
    </row>
    <row r="611" spans="1:16" ht="45" customHeight="1" x14ac:dyDescent="0.3">
      <c r="A611" s="12" t="e">
        <f>VLOOKUP(C611,'Stillingsbetegnelser RAR H'!$A$2:$D$30,4,FALSE)</f>
        <v>#N/A</v>
      </c>
      <c r="B611" s="14"/>
      <c r="C611" s="12"/>
      <c r="D611" s="14"/>
      <c r="E611" s="12"/>
      <c r="F611" s="12"/>
      <c r="G611" s="12"/>
      <c r="H611" s="12"/>
      <c r="I611" s="12"/>
      <c r="J611" s="12"/>
      <c r="K611" s="12"/>
      <c r="L611" s="12"/>
      <c r="M611" s="12"/>
      <c r="N611" s="12" t="s">
        <v>17</v>
      </c>
      <c r="O611" s="11"/>
      <c r="P611" s="13"/>
    </row>
    <row r="612" spans="1:16" ht="45" customHeight="1" x14ac:dyDescent="0.3">
      <c r="A612" s="12" t="e">
        <f>VLOOKUP(C612,'Stillingsbetegnelser RAR H'!$A$2:$D$30,4,FALSE)</f>
        <v>#N/A</v>
      </c>
      <c r="B612" s="14"/>
      <c r="C612" s="12"/>
      <c r="D612" s="14"/>
      <c r="E612" s="12"/>
      <c r="F612" s="12"/>
      <c r="G612" s="12"/>
      <c r="H612" s="12"/>
      <c r="I612" s="12"/>
      <c r="J612" s="12"/>
      <c r="K612" s="12"/>
      <c r="L612" s="12"/>
      <c r="M612" s="12"/>
      <c r="N612" s="12" t="s">
        <v>17</v>
      </c>
      <c r="O612" s="11"/>
      <c r="P612" s="13"/>
    </row>
    <row r="613" spans="1:16" ht="45" customHeight="1" x14ac:dyDescent="0.3">
      <c r="A613" s="12" t="e">
        <f>VLOOKUP(C613,'Stillingsbetegnelser RAR H'!$A$2:$D$30,4,FALSE)</f>
        <v>#N/A</v>
      </c>
      <c r="B613" s="14"/>
      <c r="C613" s="12"/>
      <c r="D613" s="14"/>
      <c r="E613" s="12"/>
      <c r="F613" s="12"/>
      <c r="G613" s="12"/>
      <c r="H613" s="12"/>
      <c r="I613" s="12"/>
      <c r="J613" s="12"/>
      <c r="K613" s="12"/>
      <c r="L613" s="12"/>
      <c r="M613" s="12"/>
      <c r="N613" s="12" t="s">
        <v>17</v>
      </c>
      <c r="O613" s="11"/>
      <c r="P613" s="13"/>
    </row>
    <row r="614" spans="1:16" ht="45" customHeight="1" x14ac:dyDescent="0.3">
      <c r="A614" s="12" t="e">
        <f>VLOOKUP(C614,'Stillingsbetegnelser RAR H'!$A$2:$D$30,4,FALSE)</f>
        <v>#N/A</v>
      </c>
      <c r="B614" s="14"/>
      <c r="C614" s="12"/>
      <c r="D614" s="14"/>
      <c r="E614" s="12"/>
      <c r="F614" s="12"/>
      <c r="G614" s="12"/>
      <c r="H614" s="12"/>
      <c r="I614" s="12"/>
      <c r="J614" s="12"/>
      <c r="K614" s="12"/>
      <c r="L614" s="12"/>
      <c r="M614" s="12"/>
      <c r="N614" s="12" t="s">
        <v>17</v>
      </c>
      <c r="O614" s="11"/>
      <c r="P614" s="13"/>
    </row>
    <row r="615" spans="1:16" ht="45" customHeight="1" x14ac:dyDescent="0.3">
      <c r="A615" s="12" t="e">
        <f>VLOOKUP(C615,'Stillingsbetegnelser RAR H'!$A$2:$D$30,4,FALSE)</f>
        <v>#N/A</v>
      </c>
      <c r="B615" s="14"/>
      <c r="C615" s="12"/>
      <c r="D615" s="14"/>
      <c r="E615" s="12"/>
      <c r="F615" s="12"/>
      <c r="G615" s="12"/>
      <c r="H615" s="12"/>
      <c r="I615" s="12"/>
      <c r="J615" s="12"/>
      <c r="K615" s="12"/>
      <c r="L615" s="12"/>
      <c r="M615" s="12"/>
      <c r="N615" s="12" t="s">
        <v>17</v>
      </c>
      <c r="O615" s="11"/>
      <c r="P615" s="13"/>
    </row>
    <row r="616" spans="1:16" ht="45" customHeight="1" x14ac:dyDescent="0.3">
      <c r="A616" s="12" t="e">
        <f>VLOOKUP(C616,'Stillingsbetegnelser RAR H'!$A$2:$D$30,4,FALSE)</f>
        <v>#N/A</v>
      </c>
      <c r="B616" s="14"/>
      <c r="C616" s="12"/>
      <c r="D616" s="14"/>
      <c r="E616" s="12"/>
      <c r="F616" s="12"/>
      <c r="G616" s="12"/>
      <c r="H616" s="12"/>
      <c r="I616" s="12"/>
      <c r="J616" s="12"/>
      <c r="K616" s="12"/>
      <c r="L616" s="12"/>
      <c r="M616" s="12"/>
      <c r="N616" s="12" t="s">
        <v>17</v>
      </c>
      <c r="O616" s="11"/>
      <c r="P616" s="13"/>
    </row>
    <row r="617" spans="1:16" ht="45" customHeight="1" x14ac:dyDescent="0.3">
      <c r="A617" s="12" t="e">
        <f>VLOOKUP(C617,'Stillingsbetegnelser RAR H'!$A$2:$D$30,4,FALSE)</f>
        <v>#N/A</v>
      </c>
      <c r="B617" s="14"/>
      <c r="C617" s="12"/>
      <c r="D617" s="14"/>
      <c r="E617" s="12"/>
      <c r="F617" s="12"/>
      <c r="G617" s="12"/>
      <c r="H617" s="12"/>
      <c r="I617" s="12"/>
      <c r="J617" s="12"/>
      <c r="K617" s="12"/>
      <c r="L617" s="12"/>
      <c r="M617" s="12"/>
      <c r="N617" s="12" t="s">
        <v>17</v>
      </c>
      <c r="O617" s="11"/>
      <c r="P617" s="13"/>
    </row>
    <row r="618" spans="1:16" ht="45" customHeight="1" x14ac:dyDescent="0.3">
      <c r="A618" s="12" t="e">
        <f>VLOOKUP(C618,'Stillingsbetegnelser RAR H'!$A$2:$D$30,4,FALSE)</f>
        <v>#N/A</v>
      </c>
      <c r="B618" s="14"/>
      <c r="C618" s="12"/>
      <c r="D618" s="14"/>
      <c r="E618" s="12"/>
      <c r="F618" s="12"/>
      <c r="G618" s="12"/>
      <c r="H618" s="12"/>
      <c r="I618" s="12"/>
      <c r="J618" s="12"/>
      <c r="K618" s="12"/>
      <c r="L618" s="12"/>
      <c r="M618" s="12"/>
      <c r="N618" s="12" t="s">
        <v>17</v>
      </c>
      <c r="O618" s="11"/>
      <c r="P618" s="13"/>
    </row>
    <row r="619" spans="1:16" ht="45" customHeight="1" x14ac:dyDescent="0.3">
      <c r="A619" s="12" t="e">
        <f>VLOOKUP(C619,'Stillingsbetegnelser RAR H'!$A$2:$D$30,4,FALSE)</f>
        <v>#N/A</v>
      </c>
      <c r="B619" s="14"/>
      <c r="C619" s="12"/>
      <c r="D619" s="14"/>
      <c r="E619" s="12"/>
      <c r="F619" s="12"/>
      <c r="G619" s="12"/>
      <c r="H619" s="12"/>
      <c r="I619" s="12"/>
      <c r="J619" s="12"/>
      <c r="K619" s="12"/>
      <c r="L619" s="12"/>
      <c r="M619" s="12"/>
      <c r="N619" s="12" t="s">
        <v>17</v>
      </c>
      <c r="O619" s="11"/>
      <c r="P619" s="13"/>
    </row>
    <row r="620" spans="1:16" ht="45" customHeight="1" x14ac:dyDescent="0.3">
      <c r="A620" s="12" t="e">
        <f>VLOOKUP(C620,'Stillingsbetegnelser RAR H'!$A$2:$D$30,4,FALSE)</f>
        <v>#N/A</v>
      </c>
      <c r="B620" s="14"/>
      <c r="C620" s="12"/>
      <c r="D620" s="14"/>
      <c r="E620" s="12"/>
      <c r="F620" s="12"/>
      <c r="G620" s="12"/>
      <c r="H620" s="12"/>
      <c r="I620" s="12"/>
      <c r="J620" s="12"/>
      <c r="K620" s="12"/>
      <c r="L620" s="12"/>
      <c r="M620" s="12"/>
      <c r="N620" s="12" t="s">
        <v>17</v>
      </c>
      <c r="O620" s="11"/>
      <c r="P620" s="13"/>
    </row>
    <row r="621" spans="1:16" ht="45" customHeight="1" x14ac:dyDescent="0.3">
      <c r="A621" s="12" t="e">
        <f>VLOOKUP(C621,'Stillingsbetegnelser RAR H'!$A$2:$D$30,4,FALSE)</f>
        <v>#N/A</v>
      </c>
      <c r="B621" s="14"/>
      <c r="C621" s="12"/>
      <c r="D621" s="14"/>
      <c r="E621" s="12"/>
      <c r="F621" s="12"/>
      <c r="G621" s="12"/>
      <c r="H621" s="12"/>
      <c r="I621" s="12"/>
      <c r="J621" s="12"/>
      <c r="K621" s="12"/>
      <c r="L621" s="12"/>
      <c r="M621" s="12"/>
      <c r="N621" s="12" t="s">
        <v>17</v>
      </c>
      <c r="O621" s="11"/>
      <c r="P621" s="13"/>
    </row>
    <row r="622" spans="1:16" ht="45" customHeight="1" x14ac:dyDescent="0.3">
      <c r="A622" s="12" t="e">
        <f>VLOOKUP(C622,'Stillingsbetegnelser RAR H'!$A$2:$D$30,4,FALSE)</f>
        <v>#N/A</v>
      </c>
      <c r="B622" s="14"/>
      <c r="C622" s="12"/>
      <c r="D622" s="14"/>
      <c r="E622" s="12"/>
      <c r="F622" s="12"/>
      <c r="G622" s="12"/>
      <c r="H622" s="12"/>
      <c r="I622" s="12"/>
      <c r="J622" s="12"/>
      <c r="K622" s="12"/>
      <c r="L622" s="12"/>
      <c r="M622" s="12"/>
      <c r="N622" s="12" t="s">
        <v>17</v>
      </c>
      <c r="O622" s="11"/>
      <c r="P622" s="13"/>
    </row>
    <row r="623" spans="1:16" ht="45" customHeight="1" x14ac:dyDescent="0.3">
      <c r="A623" s="12" t="e">
        <f>VLOOKUP(C623,'Stillingsbetegnelser RAR H'!$A$2:$D$30,4,FALSE)</f>
        <v>#N/A</v>
      </c>
      <c r="B623" s="14"/>
      <c r="C623" s="12"/>
      <c r="D623" s="14"/>
      <c r="E623" s="12"/>
      <c r="F623" s="12"/>
      <c r="G623" s="12"/>
      <c r="H623" s="12"/>
      <c r="I623" s="12"/>
      <c r="J623" s="12"/>
      <c r="K623" s="12"/>
      <c r="L623" s="12"/>
      <c r="M623" s="12"/>
      <c r="N623" s="12" t="s">
        <v>17</v>
      </c>
      <c r="O623" s="11"/>
      <c r="P623" s="13"/>
    </row>
    <row r="624" spans="1:16" ht="45" customHeight="1" x14ac:dyDescent="0.3">
      <c r="A624" s="12" t="e">
        <f>VLOOKUP(C624,'Stillingsbetegnelser RAR H'!$A$2:$D$30,4,FALSE)</f>
        <v>#N/A</v>
      </c>
      <c r="B624" s="14"/>
      <c r="C624" s="12"/>
      <c r="D624" s="14"/>
      <c r="E624" s="12"/>
      <c r="F624" s="12"/>
      <c r="G624" s="12"/>
      <c r="H624" s="12"/>
      <c r="I624" s="12"/>
      <c r="J624" s="12"/>
      <c r="K624" s="12"/>
      <c r="L624" s="12"/>
      <c r="M624" s="12"/>
      <c r="N624" s="12" t="s">
        <v>17</v>
      </c>
      <c r="O624" s="11"/>
      <c r="P624" s="13"/>
    </row>
    <row r="625" spans="1:16" ht="45" customHeight="1" x14ac:dyDescent="0.3">
      <c r="A625" s="12" t="e">
        <f>VLOOKUP(C625,'Stillingsbetegnelser RAR H'!$A$2:$D$30,4,FALSE)</f>
        <v>#N/A</v>
      </c>
      <c r="B625" s="14"/>
      <c r="C625" s="12"/>
      <c r="D625" s="14"/>
      <c r="E625" s="12"/>
      <c r="F625" s="12"/>
      <c r="G625" s="12"/>
      <c r="H625" s="12"/>
      <c r="I625" s="12"/>
      <c r="J625" s="12"/>
      <c r="K625" s="12"/>
      <c r="L625" s="12"/>
      <c r="M625" s="12"/>
      <c r="N625" s="12" t="s">
        <v>17</v>
      </c>
      <c r="O625" s="11"/>
      <c r="P625" s="13"/>
    </row>
    <row r="626" spans="1:16" ht="45" customHeight="1" x14ac:dyDescent="0.3">
      <c r="A626" s="12" t="e">
        <f>VLOOKUP(C626,'Stillingsbetegnelser RAR H'!$A$2:$D$30,4,FALSE)</f>
        <v>#N/A</v>
      </c>
      <c r="B626" s="14"/>
      <c r="C626" s="12"/>
      <c r="D626" s="14"/>
      <c r="E626" s="12"/>
      <c r="F626" s="12"/>
      <c r="G626" s="12"/>
      <c r="H626" s="12"/>
      <c r="I626" s="12"/>
      <c r="J626" s="12"/>
      <c r="K626" s="12"/>
      <c r="L626" s="12"/>
      <c r="M626" s="12"/>
      <c r="N626" s="12" t="s">
        <v>17</v>
      </c>
      <c r="O626" s="11"/>
      <c r="P626" s="13"/>
    </row>
    <row r="627" spans="1:16" ht="45" customHeight="1" x14ac:dyDescent="0.3">
      <c r="A627" s="12" t="e">
        <f>VLOOKUP(C627,'Stillingsbetegnelser RAR H'!$A$2:$D$30,4,FALSE)</f>
        <v>#N/A</v>
      </c>
      <c r="B627" s="14"/>
      <c r="C627" s="12"/>
      <c r="D627" s="14"/>
      <c r="E627" s="12"/>
      <c r="F627" s="12"/>
      <c r="G627" s="12"/>
      <c r="H627" s="12"/>
      <c r="I627" s="12"/>
      <c r="J627" s="12"/>
      <c r="K627" s="12"/>
      <c r="L627" s="12"/>
      <c r="M627" s="12"/>
      <c r="N627" s="12" t="s">
        <v>17</v>
      </c>
      <c r="O627" s="11"/>
      <c r="P627" s="13"/>
    </row>
    <row r="628" spans="1:16" ht="45" customHeight="1" x14ac:dyDescent="0.3">
      <c r="A628" s="12" t="e">
        <f>VLOOKUP(C628,'Stillingsbetegnelser RAR H'!$A$2:$D$30,4,FALSE)</f>
        <v>#N/A</v>
      </c>
      <c r="B628" s="14"/>
      <c r="C628" s="12"/>
      <c r="D628" s="14"/>
      <c r="E628" s="12"/>
      <c r="F628" s="12"/>
      <c r="G628" s="12"/>
      <c r="H628" s="12"/>
      <c r="I628" s="12"/>
      <c r="J628" s="12"/>
      <c r="K628" s="12"/>
      <c r="L628" s="12"/>
      <c r="M628" s="12"/>
      <c r="N628" s="12" t="s">
        <v>17</v>
      </c>
      <c r="O628" s="11"/>
      <c r="P628" s="13"/>
    </row>
    <row r="629" spans="1:16" ht="45" customHeight="1" x14ac:dyDescent="0.3">
      <c r="A629" s="12" t="e">
        <f>VLOOKUP(C629,'Stillingsbetegnelser RAR H'!$A$2:$D$30,4,FALSE)</f>
        <v>#N/A</v>
      </c>
      <c r="B629" s="14"/>
      <c r="C629" s="12"/>
      <c r="D629" s="14"/>
      <c r="E629" s="12"/>
      <c r="F629" s="12"/>
      <c r="G629" s="12"/>
      <c r="H629" s="12"/>
      <c r="I629" s="12"/>
      <c r="J629" s="12"/>
      <c r="K629" s="12"/>
      <c r="L629" s="12"/>
      <c r="M629" s="12"/>
      <c r="N629" s="12" t="s">
        <v>17</v>
      </c>
      <c r="O629" s="11"/>
      <c r="P629" s="13"/>
    </row>
    <row r="630" spans="1:16" ht="45" customHeight="1" x14ac:dyDescent="0.3">
      <c r="A630" s="12" t="e">
        <f>VLOOKUP(C630,'Stillingsbetegnelser RAR H'!$A$2:$D$30,4,FALSE)</f>
        <v>#N/A</v>
      </c>
      <c r="B630" s="14"/>
      <c r="C630" s="12"/>
      <c r="D630" s="14"/>
      <c r="E630" s="12"/>
      <c r="F630" s="12"/>
      <c r="G630" s="12"/>
      <c r="H630" s="12"/>
      <c r="I630" s="12"/>
      <c r="J630" s="12"/>
      <c r="K630" s="12"/>
      <c r="L630" s="12"/>
      <c r="M630" s="12"/>
      <c r="N630" s="12" t="s">
        <v>17</v>
      </c>
      <c r="O630" s="11"/>
      <c r="P630" s="13"/>
    </row>
    <row r="631" spans="1:16" ht="45" customHeight="1" x14ac:dyDescent="0.3">
      <c r="A631" s="12" t="e">
        <f>VLOOKUP(C631,'Stillingsbetegnelser RAR H'!$A$2:$D$30,4,FALSE)</f>
        <v>#N/A</v>
      </c>
      <c r="B631" s="14"/>
      <c r="C631" s="12"/>
      <c r="D631" s="14"/>
      <c r="E631" s="12"/>
      <c r="F631" s="12"/>
      <c r="G631" s="12"/>
      <c r="H631" s="12"/>
      <c r="I631" s="12"/>
      <c r="J631" s="12"/>
      <c r="K631" s="12"/>
      <c r="L631" s="12"/>
      <c r="M631" s="12"/>
      <c r="N631" s="12" t="s">
        <v>17</v>
      </c>
      <c r="O631" s="11"/>
      <c r="P631" s="13"/>
    </row>
    <row r="632" spans="1:16" ht="45" customHeight="1" x14ac:dyDescent="0.3">
      <c r="A632" s="12" t="e">
        <f>VLOOKUP(C632,'Stillingsbetegnelser RAR H'!$A$2:$D$30,4,FALSE)</f>
        <v>#N/A</v>
      </c>
      <c r="B632" s="14"/>
      <c r="C632" s="12"/>
      <c r="D632" s="14"/>
      <c r="E632" s="12"/>
      <c r="F632" s="12"/>
      <c r="G632" s="12"/>
      <c r="H632" s="12"/>
      <c r="I632" s="12"/>
      <c r="J632" s="12"/>
      <c r="K632" s="12"/>
      <c r="L632" s="12"/>
      <c r="M632" s="12"/>
      <c r="N632" s="12" t="s">
        <v>17</v>
      </c>
      <c r="O632" s="11"/>
      <c r="P632" s="13"/>
    </row>
    <row r="633" spans="1:16" ht="45" customHeight="1" x14ac:dyDescent="0.3">
      <c r="A633" s="12" t="e">
        <f>VLOOKUP(C633,'Stillingsbetegnelser RAR H'!$A$2:$D$30,4,FALSE)</f>
        <v>#N/A</v>
      </c>
      <c r="B633" s="14"/>
      <c r="C633" s="12"/>
      <c r="D633" s="14"/>
      <c r="E633" s="12"/>
      <c r="F633" s="12"/>
      <c r="G633" s="12"/>
      <c r="H633" s="12"/>
      <c r="I633" s="12"/>
      <c r="J633" s="12"/>
      <c r="K633" s="12"/>
      <c r="L633" s="12"/>
      <c r="M633" s="12"/>
      <c r="N633" s="12" t="s">
        <v>17</v>
      </c>
      <c r="O633" s="11"/>
      <c r="P633" s="13"/>
    </row>
    <row r="634" spans="1:16" ht="45" customHeight="1" x14ac:dyDescent="0.3">
      <c r="A634" s="12" t="e">
        <f>VLOOKUP(C634,'Stillingsbetegnelser RAR H'!$A$2:$D$30,4,FALSE)</f>
        <v>#N/A</v>
      </c>
      <c r="B634" s="14"/>
      <c r="C634" s="12"/>
      <c r="D634" s="14"/>
      <c r="E634" s="12"/>
      <c r="F634" s="12"/>
      <c r="G634" s="12"/>
      <c r="H634" s="12"/>
      <c r="I634" s="12"/>
      <c r="J634" s="12"/>
      <c r="K634" s="12"/>
      <c r="L634" s="12"/>
      <c r="M634" s="12"/>
      <c r="N634" s="12" t="s">
        <v>17</v>
      </c>
      <c r="O634" s="11"/>
      <c r="P634" s="13"/>
    </row>
    <row r="635" spans="1:16" ht="45" customHeight="1" x14ac:dyDescent="0.3">
      <c r="A635" s="12" t="e">
        <f>VLOOKUP(C635,'Stillingsbetegnelser RAR H'!$A$2:$D$30,4,FALSE)</f>
        <v>#N/A</v>
      </c>
      <c r="B635" s="14"/>
      <c r="C635" s="12"/>
      <c r="D635" s="14"/>
      <c r="E635" s="12"/>
      <c r="F635" s="12"/>
      <c r="G635" s="12"/>
      <c r="H635" s="12"/>
      <c r="I635" s="12"/>
      <c r="J635" s="12"/>
      <c r="K635" s="12"/>
      <c r="L635" s="12"/>
      <c r="M635" s="12"/>
      <c r="N635" s="12" t="s">
        <v>17</v>
      </c>
      <c r="O635" s="11"/>
      <c r="P635" s="13"/>
    </row>
    <row r="636" spans="1:16" ht="45" customHeight="1" x14ac:dyDescent="0.3">
      <c r="A636" s="12" t="e">
        <f>VLOOKUP(C636,'Stillingsbetegnelser RAR H'!$A$2:$D$30,4,FALSE)</f>
        <v>#N/A</v>
      </c>
      <c r="B636" s="14"/>
      <c r="C636" s="12"/>
      <c r="D636" s="14"/>
      <c r="E636" s="12"/>
      <c r="F636" s="12"/>
      <c r="G636" s="12"/>
      <c r="H636" s="12"/>
      <c r="I636" s="12"/>
      <c r="J636" s="12"/>
      <c r="K636" s="12"/>
      <c r="L636" s="12"/>
      <c r="M636" s="12"/>
      <c r="N636" s="12" t="s">
        <v>17</v>
      </c>
      <c r="O636" s="11"/>
      <c r="P636" s="13"/>
    </row>
    <row r="637" spans="1:16" ht="45" customHeight="1" x14ac:dyDescent="0.3">
      <c r="A637" s="12" t="e">
        <f>VLOOKUP(C637,'Stillingsbetegnelser RAR H'!$A$2:$D$30,4,FALSE)</f>
        <v>#N/A</v>
      </c>
      <c r="B637" s="14"/>
      <c r="C637" s="12"/>
      <c r="D637" s="14"/>
      <c r="E637" s="12"/>
      <c r="F637" s="12"/>
      <c r="G637" s="12"/>
      <c r="H637" s="12"/>
      <c r="I637" s="12"/>
      <c r="J637" s="12"/>
      <c r="K637" s="12"/>
      <c r="L637" s="12"/>
      <c r="M637" s="12"/>
      <c r="N637" s="12" t="s">
        <v>17</v>
      </c>
      <c r="O637" s="11"/>
      <c r="P637" s="13"/>
    </row>
    <row r="638" spans="1:16" ht="45" customHeight="1" x14ac:dyDescent="0.3">
      <c r="A638" s="12" t="e">
        <f>VLOOKUP(C638,'Stillingsbetegnelser RAR H'!$A$2:$D$30,4,FALSE)</f>
        <v>#N/A</v>
      </c>
      <c r="B638" s="14"/>
      <c r="C638" s="12"/>
      <c r="D638" s="14"/>
      <c r="E638" s="12"/>
      <c r="F638" s="12"/>
      <c r="G638" s="12"/>
      <c r="H638" s="12"/>
      <c r="I638" s="12"/>
      <c r="J638" s="12"/>
      <c r="K638" s="12"/>
      <c r="L638" s="12"/>
      <c r="M638" s="12"/>
      <c r="N638" s="12" t="s">
        <v>17</v>
      </c>
      <c r="O638" s="11"/>
      <c r="P638" s="13"/>
    </row>
    <row r="639" spans="1:16" ht="45" customHeight="1" x14ac:dyDescent="0.3">
      <c r="A639" s="12" t="e">
        <f>VLOOKUP(C639,'Stillingsbetegnelser RAR H'!$A$2:$D$30,4,FALSE)</f>
        <v>#N/A</v>
      </c>
      <c r="B639" s="14"/>
      <c r="C639" s="12"/>
      <c r="D639" s="14"/>
      <c r="E639" s="12"/>
      <c r="F639" s="12"/>
      <c r="G639" s="12"/>
      <c r="H639" s="12"/>
      <c r="I639" s="12"/>
      <c r="J639" s="12"/>
      <c r="K639" s="12"/>
      <c r="L639" s="12"/>
      <c r="M639" s="12"/>
      <c r="N639" s="12" t="s">
        <v>17</v>
      </c>
      <c r="O639" s="11"/>
      <c r="P639" s="13"/>
    </row>
    <row r="640" spans="1:16" ht="45" customHeight="1" x14ac:dyDescent="0.3">
      <c r="A640" s="12" t="e">
        <f>VLOOKUP(C640,'Stillingsbetegnelser RAR H'!$A$2:$D$30,4,FALSE)</f>
        <v>#N/A</v>
      </c>
      <c r="B640" s="14"/>
      <c r="C640" s="12"/>
      <c r="D640" s="14"/>
      <c r="E640" s="12"/>
      <c r="F640" s="12"/>
      <c r="G640" s="12"/>
      <c r="H640" s="12"/>
      <c r="I640" s="12"/>
      <c r="J640" s="12"/>
      <c r="K640" s="12"/>
      <c r="L640" s="12"/>
      <c r="M640" s="12"/>
      <c r="N640" s="12" t="s">
        <v>17</v>
      </c>
      <c r="O640" s="11"/>
      <c r="P640" s="13"/>
    </row>
    <row r="641" spans="1:16" ht="45" customHeight="1" x14ac:dyDescent="0.3">
      <c r="A641" s="12" t="e">
        <f>VLOOKUP(C641,'Stillingsbetegnelser RAR H'!$A$2:$D$30,4,FALSE)</f>
        <v>#N/A</v>
      </c>
      <c r="B641" s="14"/>
      <c r="C641" s="12"/>
      <c r="D641" s="14"/>
      <c r="E641" s="12"/>
      <c r="F641" s="12"/>
      <c r="G641" s="12"/>
      <c r="H641" s="12"/>
      <c r="I641" s="12"/>
      <c r="J641" s="12"/>
      <c r="K641" s="12"/>
      <c r="L641" s="12"/>
      <c r="M641" s="12"/>
      <c r="N641" s="12" t="s">
        <v>17</v>
      </c>
      <c r="O641" s="11"/>
      <c r="P641" s="13"/>
    </row>
    <row r="642" spans="1:16" ht="45" customHeight="1" x14ac:dyDescent="0.3">
      <c r="A642" s="12" t="e">
        <f>VLOOKUP(C642,'Stillingsbetegnelser RAR H'!$A$2:$D$30,4,FALSE)</f>
        <v>#N/A</v>
      </c>
      <c r="B642" s="14"/>
      <c r="C642" s="12"/>
      <c r="D642" s="14"/>
      <c r="E642" s="12"/>
      <c r="F642" s="12"/>
      <c r="G642" s="12"/>
      <c r="H642" s="12"/>
      <c r="I642" s="12"/>
      <c r="J642" s="12"/>
      <c r="K642" s="12"/>
      <c r="L642" s="12"/>
      <c r="M642" s="12"/>
      <c r="N642" s="12" t="s">
        <v>17</v>
      </c>
      <c r="O642" s="11"/>
      <c r="P642" s="13"/>
    </row>
    <row r="643" spans="1:16" ht="45" customHeight="1" x14ac:dyDescent="0.3">
      <c r="A643" s="12" t="e">
        <f>VLOOKUP(C643,'Stillingsbetegnelser RAR H'!$A$2:$D$30,4,FALSE)</f>
        <v>#N/A</v>
      </c>
      <c r="B643" s="14"/>
      <c r="C643" s="12"/>
      <c r="D643" s="14"/>
      <c r="E643" s="12"/>
      <c r="F643" s="12"/>
      <c r="G643" s="12"/>
      <c r="H643" s="12"/>
      <c r="I643" s="12"/>
      <c r="J643" s="12"/>
      <c r="K643" s="12"/>
      <c r="L643" s="12"/>
      <c r="M643" s="12"/>
      <c r="N643" s="12" t="s">
        <v>17</v>
      </c>
      <c r="O643" s="11"/>
      <c r="P643" s="13"/>
    </row>
    <row r="644" spans="1:16" ht="45" customHeight="1" x14ac:dyDescent="0.3">
      <c r="A644" s="12" t="e">
        <f>VLOOKUP(C644,'Stillingsbetegnelser RAR H'!$A$2:$D$30,4,FALSE)</f>
        <v>#N/A</v>
      </c>
      <c r="B644" s="14"/>
      <c r="C644" s="12"/>
      <c r="D644" s="14"/>
      <c r="E644" s="12"/>
      <c r="F644" s="12"/>
      <c r="G644" s="12"/>
      <c r="H644" s="12"/>
      <c r="I644" s="12"/>
      <c r="J644" s="12"/>
      <c r="K644" s="12"/>
      <c r="L644" s="12"/>
      <c r="M644" s="12"/>
      <c r="N644" s="12" t="s">
        <v>17</v>
      </c>
      <c r="O644" s="11"/>
      <c r="P644" s="13"/>
    </row>
    <row r="645" spans="1:16" ht="45" customHeight="1" x14ac:dyDescent="0.3">
      <c r="A645" s="12" t="e">
        <f>VLOOKUP(C645,'Stillingsbetegnelser RAR H'!$A$2:$D$30,4,FALSE)</f>
        <v>#N/A</v>
      </c>
      <c r="B645" s="14"/>
      <c r="C645" s="12"/>
      <c r="D645" s="14"/>
      <c r="E645" s="12"/>
      <c r="F645" s="12"/>
      <c r="G645" s="12"/>
      <c r="H645" s="12"/>
      <c r="I645" s="12"/>
      <c r="J645" s="12"/>
      <c r="K645" s="12"/>
      <c r="L645" s="12"/>
      <c r="M645" s="12"/>
      <c r="N645" s="12" t="s">
        <v>17</v>
      </c>
      <c r="O645" s="11"/>
      <c r="P645" s="13"/>
    </row>
    <row r="646" spans="1:16" ht="45" customHeight="1" x14ac:dyDescent="0.3">
      <c r="A646" s="12" t="e">
        <f>VLOOKUP(C646,'Stillingsbetegnelser RAR H'!$A$2:$D$30,4,FALSE)</f>
        <v>#N/A</v>
      </c>
      <c r="B646" s="14"/>
      <c r="C646" s="12"/>
      <c r="D646" s="14"/>
      <c r="E646" s="12"/>
      <c r="F646" s="12"/>
      <c r="G646" s="12"/>
      <c r="H646" s="12"/>
      <c r="I646" s="12"/>
      <c r="J646" s="12"/>
      <c r="K646" s="12"/>
      <c r="L646" s="12"/>
      <c r="M646" s="12"/>
      <c r="N646" s="12" t="s">
        <v>17</v>
      </c>
      <c r="O646" s="11"/>
      <c r="P646" s="13"/>
    </row>
    <row r="647" spans="1:16" ht="45" customHeight="1" x14ac:dyDescent="0.3">
      <c r="A647" s="12" t="e">
        <f>VLOOKUP(C647,'Stillingsbetegnelser RAR H'!$A$2:$D$30,4,FALSE)</f>
        <v>#N/A</v>
      </c>
      <c r="B647" s="14"/>
      <c r="C647" s="12"/>
      <c r="D647" s="14"/>
      <c r="E647" s="12"/>
      <c r="F647" s="12"/>
      <c r="G647" s="12"/>
      <c r="H647" s="12"/>
      <c r="I647" s="12"/>
      <c r="J647" s="12"/>
      <c r="K647" s="12"/>
      <c r="L647" s="12"/>
      <c r="M647" s="12"/>
      <c r="N647" s="12" t="s">
        <v>17</v>
      </c>
      <c r="O647" s="11"/>
      <c r="P647" s="13"/>
    </row>
    <row r="648" spans="1:16" ht="45" customHeight="1" x14ac:dyDescent="0.3">
      <c r="A648" s="12" t="e">
        <f>VLOOKUP(C648,'Stillingsbetegnelser RAR H'!$A$2:$D$30,4,FALSE)</f>
        <v>#N/A</v>
      </c>
      <c r="B648" s="14"/>
      <c r="C648" s="12"/>
      <c r="D648" s="14"/>
      <c r="E648" s="12"/>
      <c r="F648" s="12"/>
      <c r="G648" s="12"/>
      <c r="H648" s="12"/>
      <c r="I648" s="12"/>
      <c r="J648" s="12"/>
      <c r="K648" s="12"/>
      <c r="L648" s="12"/>
      <c r="M648" s="12"/>
      <c r="N648" s="12" t="s">
        <v>17</v>
      </c>
      <c r="O648" s="11"/>
      <c r="P648" s="13"/>
    </row>
    <row r="649" spans="1:16" ht="45" customHeight="1" x14ac:dyDescent="0.3">
      <c r="A649" s="12" t="e">
        <f>VLOOKUP(C649,'Stillingsbetegnelser RAR H'!$A$2:$D$30,4,FALSE)</f>
        <v>#N/A</v>
      </c>
      <c r="B649" s="14"/>
      <c r="C649" s="12"/>
      <c r="D649" s="14"/>
      <c r="E649" s="12"/>
      <c r="F649" s="12"/>
      <c r="G649" s="12"/>
      <c r="H649" s="12"/>
      <c r="I649" s="12"/>
      <c r="J649" s="12"/>
      <c r="K649" s="12"/>
      <c r="L649" s="12"/>
      <c r="M649" s="12"/>
      <c r="N649" s="12" t="s">
        <v>17</v>
      </c>
      <c r="O649" s="11"/>
      <c r="P649" s="13"/>
    </row>
    <row r="650" spans="1:16" ht="45" customHeight="1" x14ac:dyDescent="0.3">
      <c r="A650" s="12" t="e">
        <f>VLOOKUP(C650,'Stillingsbetegnelser RAR H'!$A$2:$D$30,4,FALSE)</f>
        <v>#N/A</v>
      </c>
      <c r="B650" s="14"/>
      <c r="C650" s="12"/>
      <c r="D650" s="14"/>
      <c r="E650" s="12"/>
      <c r="F650" s="12"/>
      <c r="G650" s="12"/>
      <c r="H650" s="12"/>
      <c r="I650" s="12"/>
      <c r="J650" s="12"/>
      <c r="K650" s="12"/>
      <c r="L650" s="12"/>
      <c r="M650" s="12"/>
      <c r="N650" s="12" t="s">
        <v>17</v>
      </c>
      <c r="O650" s="11"/>
      <c r="P650" s="13"/>
    </row>
    <row r="651" spans="1:16" ht="45" customHeight="1" x14ac:dyDescent="0.3">
      <c r="A651" s="12" t="e">
        <f>VLOOKUP(C651,'Stillingsbetegnelser RAR H'!$A$2:$D$30,4,FALSE)</f>
        <v>#N/A</v>
      </c>
      <c r="B651" s="14"/>
      <c r="C651" s="12"/>
      <c r="D651" s="14"/>
      <c r="E651" s="12"/>
      <c r="F651" s="12"/>
      <c r="G651" s="12"/>
      <c r="H651" s="12"/>
      <c r="I651" s="12"/>
      <c r="J651" s="12"/>
      <c r="K651" s="12"/>
      <c r="L651" s="12"/>
      <c r="M651" s="12"/>
      <c r="N651" s="12" t="s">
        <v>17</v>
      </c>
      <c r="O651" s="11"/>
      <c r="P651" s="13"/>
    </row>
    <row r="652" spans="1:16" ht="45" customHeight="1" x14ac:dyDescent="0.3">
      <c r="A652" s="12" t="e">
        <f>VLOOKUP(C652,'Stillingsbetegnelser RAR H'!$A$2:$D$30,4,FALSE)</f>
        <v>#N/A</v>
      </c>
      <c r="B652" s="14"/>
      <c r="C652" s="12"/>
      <c r="D652" s="14"/>
      <c r="E652" s="12"/>
      <c r="F652" s="12"/>
      <c r="G652" s="12"/>
      <c r="H652" s="12"/>
      <c r="I652" s="12"/>
      <c r="J652" s="12"/>
      <c r="K652" s="12"/>
      <c r="L652" s="12"/>
      <c r="M652" s="12"/>
      <c r="N652" s="12" t="s">
        <v>17</v>
      </c>
      <c r="O652" s="11"/>
      <c r="P652" s="13"/>
    </row>
    <row r="653" spans="1:16" ht="45" customHeight="1" x14ac:dyDescent="0.3">
      <c r="A653" s="12" t="e">
        <f>VLOOKUP(C653,'Stillingsbetegnelser RAR H'!$A$2:$D$30,4,FALSE)</f>
        <v>#N/A</v>
      </c>
      <c r="B653" s="14"/>
      <c r="C653" s="12"/>
      <c r="D653" s="14"/>
      <c r="E653" s="12"/>
      <c r="F653" s="12"/>
      <c r="G653" s="12"/>
      <c r="H653" s="12"/>
      <c r="I653" s="12"/>
      <c r="J653" s="12"/>
      <c r="K653" s="12"/>
      <c r="L653" s="12"/>
      <c r="M653" s="12"/>
      <c r="N653" s="12" t="s">
        <v>17</v>
      </c>
      <c r="O653" s="11"/>
      <c r="P653" s="13"/>
    </row>
    <row r="654" spans="1:16" ht="45" customHeight="1" x14ac:dyDescent="0.3">
      <c r="A654" s="12" t="e">
        <f>VLOOKUP(C654,'Stillingsbetegnelser RAR H'!$A$2:$D$30,4,FALSE)</f>
        <v>#N/A</v>
      </c>
      <c r="B654" s="14"/>
      <c r="C654" s="12"/>
      <c r="D654" s="14"/>
      <c r="E654" s="12"/>
      <c r="F654" s="12"/>
      <c r="G654" s="12"/>
      <c r="H654" s="12"/>
      <c r="I654" s="12"/>
      <c r="J654" s="12"/>
      <c r="K654" s="12"/>
      <c r="L654" s="12"/>
      <c r="M654" s="12"/>
      <c r="N654" s="12" t="s">
        <v>17</v>
      </c>
      <c r="O654" s="11"/>
      <c r="P654" s="13"/>
    </row>
    <row r="655" spans="1:16" ht="45" customHeight="1" x14ac:dyDescent="0.3">
      <c r="A655" s="12" t="e">
        <f>VLOOKUP(C655,'Stillingsbetegnelser RAR H'!$A$2:$D$30,4,FALSE)</f>
        <v>#N/A</v>
      </c>
      <c r="B655" s="14"/>
      <c r="C655" s="12"/>
      <c r="D655" s="14"/>
      <c r="E655" s="12"/>
      <c r="F655" s="12"/>
      <c r="G655" s="12"/>
      <c r="H655" s="12"/>
      <c r="I655" s="12"/>
      <c r="J655" s="12"/>
      <c r="K655" s="12"/>
      <c r="L655" s="12"/>
      <c r="M655" s="12"/>
      <c r="N655" s="12" t="s">
        <v>17</v>
      </c>
      <c r="O655" s="11"/>
      <c r="P655" s="13"/>
    </row>
    <row r="656" spans="1:16" ht="45" customHeight="1" x14ac:dyDescent="0.3">
      <c r="A656" s="12" t="e">
        <f>VLOOKUP(C656,'Stillingsbetegnelser RAR H'!$A$2:$D$30,4,FALSE)</f>
        <v>#N/A</v>
      </c>
      <c r="B656" s="14"/>
      <c r="C656" s="12"/>
      <c r="D656" s="14"/>
      <c r="E656" s="12"/>
      <c r="F656" s="12"/>
      <c r="G656" s="12"/>
      <c r="H656" s="12"/>
      <c r="I656" s="12"/>
      <c r="J656" s="12"/>
      <c r="K656" s="12"/>
      <c r="L656" s="12"/>
      <c r="M656" s="12"/>
      <c r="N656" s="12" t="s">
        <v>17</v>
      </c>
      <c r="O656" s="11"/>
      <c r="P656" s="13"/>
    </row>
    <row r="657" spans="1:16" ht="45" customHeight="1" x14ac:dyDescent="0.3">
      <c r="A657" s="12" t="e">
        <f>VLOOKUP(C657,'Stillingsbetegnelser RAR H'!$A$2:$D$30,4,FALSE)</f>
        <v>#N/A</v>
      </c>
      <c r="B657" s="14"/>
      <c r="C657" s="12"/>
      <c r="D657" s="14"/>
      <c r="E657" s="12"/>
      <c r="F657" s="12"/>
      <c r="G657" s="12"/>
      <c r="H657" s="12"/>
      <c r="I657" s="12"/>
      <c r="J657" s="12"/>
      <c r="K657" s="12"/>
      <c r="L657" s="12"/>
      <c r="M657" s="12"/>
      <c r="N657" s="12" t="s">
        <v>17</v>
      </c>
      <c r="O657" s="11"/>
      <c r="P657" s="13"/>
    </row>
    <row r="658" spans="1:16" ht="45" customHeight="1" x14ac:dyDescent="0.3">
      <c r="A658" s="12" t="e">
        <f>VLOOKUP(C658,'Stillingsbetegnelser RAR H'!$A$2:$D$30,4,FALSE)</f>
        <v>#N/A</v>
      </c>
      <c r="B658" s="14"/>
      <c r="C658" s="12"/>
      <c r="D658" s="14"/>
      <c r="E658" s="12"/>
      <c r="F658" s="12"/>
      <c r="G658" s="12"/>
      <c r="H658" s="12"/>
      <c r="I658" s="12"/>
      <c r="J658" s="12"/>
      <c r="K658" s="12"/>
      <c r="L658" s="12"/>
      <c r="M658" s="12"/>
      <c r="N658" s="12" t="s">
        <v>17</v>
      </c>
      <c r="O658" s="11"/>
      <c r="P658" s="13"/>
    </row>
    <row r="659" spans="1:16" ht="45" customHeight="1" x14ac:dyDescent="0.3">
      <c r="A659" s="12" t="e">
        <f>VLOOKUP(C659,'Stillingsbetegnelser RAR H'!$A$2:$D$30,4,FALSE)</f>
        <v>#N/A</v>
      </c>
      <c r="B659" s="14"/>
      <c r="C659" s="12"/>
      <c r="D659" s="14"/>
      <c r="E659" s="12"/>
      <c r="F659" s="12"/>
      <c r="G659" s="12"/>
      <c r="H659" s="12"/>
      <c r="I659" s="12"/>
      <c r="J659" s="12"/>
      <c r="K659" s="12"/>
      <c r="L659" s="12"/>
      <c r="M659" s="12"/>
      <c r="N659" s="12" t="s">
        <v>17</v>
      </c>
      <c r="O659" s="11"/>
      <c r="P659" s="13"/>
    </row>
    <row r="660" spans="1:16" ht="45" customHeight="1" x14ac:dyDescent="0.3">
      <c r="A660" s="12" t="e">
        <f>VLOOKUP(C660,'Stillingsbetegnelser RAR H'!$A$2:$D$30,4,FALSE)</f>
        <v>#N/A</v>
      </c>
      <c r="B660" s="14"/>
      <c r="C660" s="12"/>
      <c r="D660" s="14"/>
      <c r="E660" s="12"/>
      <c r="F660" s="12"/>
      <c r="G660" s="12"/>
      <c r="H660" s="12"/>
      <c r="I660" s="12"/>
      <c r="J660" s="12"/>
      <c r="K660" s="12"/>
      <c r="L660" s="12"/>
      <c r="M660" s="12"/>
      <c r="N660" s="12" t="s">
        <v>17</v>
      </c>
      <c r="O660" s="11"/>
      <c r="P660" s="13"/>
    </row>
    <row r="661" spans="1:16" ht="45" customHeight="1" x14ac:dyDescent="0.3">
      <c r="A661" s="12" t="e">
        <f>VLOOKUP(C661,'Stillingsbetegnelser RAR H'!$A$2:$D$30,4,FALSE)</f>
        <v>#N/A</v>
      </c>
      <c r="B661" s="14"/>
      <c r="C661" s="12"/>
      <c r="D661" s="14"/>
      <c r="E661" s="12"/>
      <c r="F661" s="12"/>
      <c r="G661" s="12"/>
      <c r="H661" s="12"/>
      <c r="I661" s="12"/>
      <c r="J661" s="12"/>
      <c r="K661" s="12"/>
      <c r="L661" s="12"/>
      <c r="M661" s="12"/>
      <c r="N661" s="12" t="s">
        <v>17</v>
      </c>
      <c r="O661" s="11"/>
      <c r="P661" s="13"/>
    </row>
    <row r="662" spans="1:16" ht="45" customHeight="1" x14ac:dyDescent="0.3">
      <c r="A662" s="12" t="e">
        <f>VLOOKUP(C662,'Stillingsbetegnelser RAR H'!$A$2:$D$30,4,FALSE)</f>
        <v>#N/A</v>
      </c>
      <c r="B662" s="14"/>
      <c r="C662" s="12"/>
      <c r="D662" s="14"/>
      <c r="E662" s="12"/>
      <c r="F662" s="12"/>
      <c r="G662" s="12"/>
      <c r="H662" s="12"/>
      <c r="I662" s="12"/>
      <c r="J662" s="12"/>
      <c r="K662" s="12"/>
      <c r="L662" s="12"/>
      <c r="M662" s="12"/>
      <c r="N662" s="12" t="s">
        <v>17</v>
      </c>
      <c r="O662" s="11"/>
      <c r="P662" s="13"/>
    </row>
    <row r="663" spans="1:16" ht="45" customHeight="1" x14ac:dyDescent="0.3">
      <c r="A663" s="12" t="e">
        <f>VLOOKUP(C663,'Stillingsbetegnelser RAR H'!$A$2:$D$30,4,FALSE)</f>
        <v>#N/A</v>
      </c>
      <c r="B663" s="14"/>
      <c r="C663" s="12"/>
      <c r="D663" s="14"/>
      <c r="E663" s="12"/>
      <c r="F663" s="12"/>
      <c r="G663" s="12"/>
      <c r="H663" s="12"/>
      <c r="I663" s="12"/>
      <c r="J663" s="12"/>
      <c r="K663" s="12"/>
      <c r="L663" s="12"/>
      <c r="M663" s="12"/>
      <c r="N663" s="12" t="s">
        <v>17</v>
      </c>
      <c r="O663" s="11"/>
      <c r="P663" s="13"/>
    </row>
    <row r="664" spans="1:16" ht="45" customHeight="1" x14ac:dyDescent="0.3">
      <c r="A664" s="12" t="e">
        <f>VLOOKUP(C664,'Stillingsbetegnelser RAR H'!$A$2:$D$30,4,FALSE)</f>
        <v>#N/A</v>
      </c>
      <c r="B664" s="14"/>
      <c r="C664" s="12"/>
      <c r="D664" s="14"/>
      <c r="E664" s="12"/>
      <c r="F664" s="12"/>
      <c r="G664" s="12"/>
      <c r="H664" s="12"/>
      <c r="I664" s="12"/>
      <c r="J664" s="12"/>
      <c r="K664" s="12"/>
      <c r="L664" s="12"/>
      <c r="M664" s="12"/>
      <c r="N664" s="12" t="s">
        <v>17</v>
      </c>
      <c r="O664" s="11"/>
      <c r="P664" s="13"/>
    </row>
    <row r="665" spans="1:16" ht="45" customHeight="1" x14ac:dyDescent="0.3">
      <c r="A665" s="12" t="e">
        <f>VLOOKUP(C665,'Stillingsbetegnelser RAR H'!$A$2:$D$30,4,FALSE)</f>
        <v>#N/A</v>
      </c>
      <c r="B665" s="14"/>
      <c r="C665" s="12"/>
      <c r="D665" s="14"/>
      <c r="E665" s="12"/>
      <c r="F665" s="12"/>
      <c r="G665" s="12"/>
      <c r="H665" s="12"/>
      <c r="I665" s="12"/>
      <c r="J665" s="12"/>
      <c r="K665" s="12"/>
      <c r="L665" s="12"/>
      <c r="M665" s="12"/>
      <c r="N665" s="12" t="s">
        <v>17</v>
      </c>
      <c r="O665" s="11"/>
      <c r="P665" s="13"/>
    </row>
    <row r="666" spans="1:16" ht="45" customHeight="1" x14ac:dyDescent="0.3">
      <c r="A666" s="12" t="e">
        <f>VLOOKUP(C666,'Stillingsbetegnelser RAR H'!$A$2:$D$30,4,FALSE)</f>
        <v>#N/A</v>
      </c>
      <c r="B666" s="14"/>
      <c r="C666" s="12"/>
      <c r="D666" s="14"/>
      <c r="E666" s="12"/>
      <c r="F666" s="12"/>
      <c r="G666" s="12"/>
      <c r="H666" s="12"/>
      <c r="I666" s="12"/>
      <c r="J666" s="12"/>
      <c r="K666" s="12"/>
      <c r="L666" s="12"/>
      <c r="M666" s="12"/>
      <c r="N666" s="12" t="s">
        <v>17</v>
      </c>
      <c r="O666" s="11"/>
      <c r="P666" s="13"/>
    </row>
    <row r="667" spans="1:16" ht="45" customHeight="1" x14ac:dyDescent="0.3">
      <c r="A667" s="12" t="e">
        <f>VLOOKUP(C667,'Stillingsbetegnelser RAR H'!$A$2:$D$30,4,FALSE)</f>
        <v>#N/A</v>
      </c>
      <c r="B667" s="14"/>
      <c r="C667" s="12"/>
      <c r="D667" s="14"/>
      <c r="E667" s="12"/>
      <c r="F667" s="12"/>
      <c r="G667" s="12"/>
      <c r="H667" s="12"/>
      <c r="I667" s="12"/>
      <c r="J667" s="12"/>
      <c r="K667" s="12"/>
      <c r="L667" s="12"/>
      <c r="M667" s="12"/>
      <c r="N667" s="12" t="s">
        <v>17</v>
      </c>
      <c r="O667" s="11"/>
      <c r="P667" s="13"/>
    </row>
    <row r="668" spans="1:16" ht="45" customHeight="1" x14ac:dyDescent="0.3">
      <c r="A668" s="12" t="e">
        <f>VLOOKUP(C668,'Stillingsbetegnelser RAR H'!$A$2:$D$30,4,FALSE)</f>
        <v>#N/A</v>
      </c>
      <c r="B668" s="14"/>
      <c r="C668" s="12"/>
      <c r="D668" s="14"/>
      <c r="E668" s="12"/>
      <c r="F668" s="12"/>
      <c r="G668" s="12"/>
      <c r="H668" s="12"/>
      <c r="I668" s="12"/>
      <c r="J668" s="12"/>
      <c r="K668" s="12"/>
      <c r="L668" s="12"/>
      <c r="M668" s="12"/>
      <c r="N668" s="12" t="s">
        <v>17</v>
      </c>
      <c r="O668" s="11"/>
      <c r="P668" s="13"/>
    </row>
    <row r="669" spans="1:16" ht="45" customHeight="1" x14ac:dyDescent="0.3">
      <c r="A669" s="12" t="e">
        <f>VLOOKUP(C669,'Stillingsbetegnelser RAR H'!$A$2:$D$30,4,FALSE)</f>
        <v>#N/A</v>
      </c>
      <c r="B669" s="14"/>
      <c r="C669" s="12"/>
      <c r="D669" s="14"/>
      <c r="E669" s="12"/>
      <c r="F669" s="12"/>
      <c r="G669" s="12"/>
      <c r="H669" s="12"/>
      <c r="I669" s="12"/>
      <c r="J669" s="12"/>
      <c r="K669" s="12"/>
      <c r="L669" s="12"/>
      <c r="M669" s="12"/>
      <c r="N669" s="12" t="s">
        <v>17</v>
      </c>
      <c r="O669" s="11"/>
      <c r="P669" s="13"/>
    </row>
    <row r="670" spans="1:16" ht="45" customHeight="1" x14ac:dyDescent="0.3">
      <c r="A670" s="12" t="e">
        <f>VLOOKUP(C670,'Stillingsbetegnelser RAR H'!$A$2:$D$30,4,FALSE)</f>
        <v>#N/A</v>
      </c>
      <c r="B670" s="14"/>
      <c r="C670" s="12"/>
      <c r="D670" s="14"/>
      <c r="E670" s="12"/>
      <c r="F670" s="12"/>
      <c r="G670" s="12"/>
      <c r="H670" s="12"/>
      <c r="I670" s="12"/>
      <c r="J670" s="12"/>
      <c r="K670" s="12"/>
      <c r="L670" s="12"/>
      <c r="M670" s="12"/>
      <c r="N670" s="12" t="s">
        <v>17</v>
      </c>
      <c r="O670" s="11"/>
      <c r="P670" s="13"/>
    </row>
    <row r="671" spans="1:16" ht="45" customHeight="1" x14ac:dyDescent="0.3">
      <c r="A671" s="12" t="e">
        <f>VLOOKUP(C671,'Stillingsbetegnelser RAR H'!$A$2:$D$30,4,FALSE)</f>
        <v>#N/A</v>
      </c>
      <c r="B671" s="14"/>
      <c r="C671" s="12"/>
      <c r="D671" s="14"/>
      <c r="E671" s="12"/>
      <c r="F671" s="12"/>
      <c r="G671" s="12"/>
      <c r="H671" s="12"/>
      <c r="I671" s="12"/>
      <c r="J671" s="12"/>
      <c r="K671" s="12"/>
      <c r="L671" s="12"/>
      <c r="M671" s="12"/>
      <c r="N671" s="12" t="s">
        <v>17</v>
      </c>
      <c r="O671" s="11"/>
      <c r="P671" s="13"/>
    </row>
    <row r="672" spans="1:16" ht="45" customHeight="1" x14ac:dyDescent="0.3">
      <c r="A672" s="12" t="e">
        <f>VLOOKUP(C672,'Stillingsbetegnelser RAR H'!$A$2:$D$30,4,FALSE)</f>
        <v>#N/A</v>
      </c>
      <c r="B672" s="14"/>
      <c r="C672" s="12"/>
      <c r="D672" s="14"/>
      <c r="E672" s="12"/>
      <c r="F672" s="12"/>
      <c r="G672" s="12"/>
      <c r="H672" s="12"/>
      <c r="I672" s="12"/>
      <c r="J672" s="12"/>
      <c r="K672" s="12"/>
      <c r="L672" s="12"/>
      <c r="M672" s="12"/>
      <c r="N672" s="12" t="s">
        <v>17</v>
      </c>
      <c r="O672" s="11"/>
      <c r="P672" s="13"/>
    </row>
    <row r="673" spans="1:16" ht="45" customHeight="1" x14ac:dyDescent="0.3">
      <c r="A673" s="12" t="e">
        <f>VLOOKUP(C673,'Stillingsbetegnelser RAR H'!$A$2:$D$30,4,FALSE)</f>
        <v>#N/A</v>
      </c>
      <c r="B673" s="14"/>
      <c r="C673" s="12"/>
      <c r="D673" s="14"/>
      <c r="E673" s="12"/>
      <c r="F673" s="12"/>
      <c r="G673" s="12"/>
      <c r="H673" s="12"/>
      <c r="I673" s="12"/>
      <c r="J673" s="12"/>
      <c r="K673" s="12"/>
      <c r="L673" s="12"/>
      <c r="M673" s="12"/>
      <c r="N673" s="12" t="s">
        <v>17</v>
      </c>
      <c r="O673" s="11"/>
      <c r="P673" s="13"/>
    </row>
    <row r="674" spans="1:16" ht="45" customHeight="1" x14ac:dyDescent="0.3">
      <c r="A674" s="12" t="e">
        <f>VLOOKUP(C674,'Stillingsbetegnelser RAR H'!$A$2:$D$30,4,FALSE)</f>
        <v>#N/A</v>
      </c>
      <c r="B674" s="14"/>
      <c r="C674" s="12"/>
      <c r="D674" s="14"/>
      <c r="E674" s="12"/>
      <c r="F674" s="12"/>
      <c r="G674" s="12"/>
      <c r="H674" s="12"/>
      <c r="I674" s="12"/>
      <c r="J674" s="12"/>
      <c r="K674" s="12"/>
      <c r="L674" s="12"/>
      <c r="M674" s="12"/>
      <c r="N674" s="12" t="s">
        <v>17</v>
      </c>
      <c r="O674" s="11"/>
      <c r="P674" s="13"/>
    </row>
    <row r="675" spans="1:16" ht="45" customHeight="1" x14ac:dyDescent="0.3">
      <c r="A675" s="12" t="e">
        <f>VLOOKUP(C675,'Stillingsbetegnelser RAR H'!$A$2:$D$30,4,FALSE)</f>
        <v>#N/A</v>
      </c>
      <c r="B675" s="14"/>
      <c r="C675" s="12"/>
      <c r="D675" s="14"/>
      <c r="E675" s="12"/>
      <c r="F675" s="12"/>
      <c r="G675" s="12"/>
      <c r="H675" s="12"/>
      <c r="I675" s="12"/>
      <c r="J675" s="12"/>
      <c r="K675" s="12"/>
      <c r="L675" s="12"/>
      <c r="M675" s="12"/>
      <c r="N675" s="12" t="s">
        <v>17</v>
      </c>
      <c r="O675" s="11"/>
      <c r="P675" s="13"/>
    </row>
    <row r="676" spans="1:16" ht="45" customHeight="1" x14ac:dyDescent="0.3">
      <c r="A676" s="12" t="e">
        <f>VLOOKUP(C676,'Stillingsbetegnelser RAR H'!$A$2:$D$30,4,FALSE)</f>
        <v>#N/A</v>
      </c>
      <c r="B676" s="14"/>
      <c r="C676" s="12"/>
      <c r="D676" s="14"/>
      <c r="E676" s="12"/>
      <c r="F676" s="12"/>
      <c r="G676" s="12"/>
      <c r="H676" s="12"/>
      <c r="I676" s="12"/>
      <c r="J676" s="12"/>
      <c r="K676" s="12"/>
      <c r="L676" s="12"/>
      <c r="M676" s="12"/>
      <c r="N676" s="12" t="s">
        <v>17</v>
      </c>
      <c r="O676" s="11"/>
      <c r="P676" s="13"/>
    </row>
    <row r="677" spans="1:16" ht="45" customHeight="1" x14ac:dyDescent="0.3">
      <c r="A677" s="12" t="e">
        <f>VLOOKUP(C677,'Stillingsbetegnelser RAR H'!$A$2:$D$30,4,FALSE)</f>
        <v>#N/A</v>
      </c>
      <c r="B677" s="14"/>
      <c r="C677" s="12"/>
      <c r="D677" s="14"/>
      <c r="E677" s="12"/>
      <c r="F677" s="12"/>
      <c r="G677" s="12"/>
      <c r="H677" s="12"/>
      <c r="I677" s="12"/>
      <c r="J677" s="12"/>
      <c r="K677" s="12"/>
      <c r="L677" s="12"/>
      <c r="M677" s="12"/>
      <c r="N677" s="12" t="s">
        <v>17</v>
      </c>
      <c r="O677" s="11"/>
      <c r="P677" s="13"/>
    </row>
    <row r="678" spans="1:16" ht="45" customHeight="1" x14ac:dyDescent="0.3">
      <c r="A678" s="12" t="e">
        <f>VLOOKUP(C678,'Stillingsbetegnelser RAR H'!$A$2:$D$30,4,FALSE)</f>
        <v>#N/A</v>
      </c>
      <c r="B678" s="14"/>
      <c r="C678" s="12"/>
      <c r="D678" s="14"/>
      <c r="E678" s="12"/>
      <c r="F678" s="12"/>
      <c r="G678" s="12"/>
      <c r="H678" s="12"/>
      <c r="I678" s="12"/>
      <c r="J678" s="12"/>
      <c r="K678" s="12"/>
      <c r="L678" s="12"/>
      <c r="M678" s="12"/>
      <c r="N678" s="12" t="s">
        <v>17</v>
      </c>
      <c r="O678" s="11"/>
      <c r="P678" s="13"/>
    </row>
    <row r="679" spans="1:16" ht="45" customHeight="1" x14ac:dyDescent="0.3">
      <c r="A679" s="12" t="e">
        <f>VLOOKUP(C679,'Stillingsbetegnelser RAR H'!$A$2:$D$30,4,FALSE)</f>
        <v>#N/A</v>
      </c>
      <c r="B679" s="14"/>
      <c r="C679" s="12"/>
      <c r="D679" s="14"/>
      <c r="E679" s="12"/>
      <c r="F679" s="12"/>
      <c r="G679" s="12"/>
      <c r="H679" s="12"/>
      <c r="I679" s="12"/>
      <c r="J679" s="12"/>
      <c r="K679" s="12"/>
      <c r="L679" s="12"/>
      <c r="M679" s="12"/>
      <c r="N679" s="12" t="s">
        <v>17</v>
      </c>
      <c r="O679" s="11"/>
      <c r="P679" s="13"/>
    </row>
    <row r="680" spans="1:16" ht="45" customHeight="1" x14ac:dyDescent="0.3">
      <c r="A680" s="12" t="e">
        <f>VLOOKUP(C680,'Stillingsbetegnelser RAR H'!$A$2:$D$30,4,FALSE)</f>
        <v>#N/A</v>
      </c>
      <c r="B680" s="14"/>
      <c r="C680" s="12"/>
      <c r="D680" s="14"/>
      <c r="E680" s="12"/>
      <c r="F680" s="12"/>
      <c r="G680" s="12"/>
      <c r="H680" s="12"/>
      <c r="I680" s="12"/>
      <c r="J680" s="12"/>
      <c r="K680" s="12"/>
      <c r="L680" s="12"/>
      <c r="M680" s="12"/>
      <c r="N680" s="12" t="s">
        <v>17</v>
      </c>
      <c r="O680" s="11"/>
      <c r="P680" s="13"/>
    </row>
    <row r="681" spans="1:16" ht="45" customHeight="1" x14ac:dyDescent="0.3">
      <c r="A681" s="12" t="e">
        <f>VLOOKUP(C681,'Stillingsbetegnelser RAR H'!$A$2:$D$30,4,FALSE)</f>
        <v>#N/A</v>
      </c>
      <c r="B681" s="14"/>
      <c r="C681" s="12"/>
      <c r="D681" s="14"/>
      <c r="E681" s="12"/>
      <c r="F681" s="12"/>
      <c r="G681" s="12"/>
      <c r="H681" s="12"/>
      <c r="I681" s="12"/>
      <c r="J681" s="12"/>
      <c r="K681" s="12"/>
      <c r="L681" s="12"/>
      <c r="M681" s="12"/>
      <c r="N681" s="12" t="s">
        <v>17</v>
      </c>
      <c r="O681" s="11"/>
      <c r="P681" s="13"/>
    </row>
    <row r="682" spans="1:16" ht="45" customHeight="1" x14ac:dyDescent="0.3">
      <c r="A682" s="12" t="e">
        <f>VLOOKUP(C682,'Stillingsbetegnelser RAR H'!$A$2:$D$30,4,FALSE)</f>
        <v>#N/A</v>
      </c>
      <c r="B682" s="14"/>
      <c r="C682" s="12"/>
      <c r="D682" s="14"/>
      <c r="E682" s="12"/>
      <c r="F682" s="12"/>
      <c r="G682" s="12"/>
      <c r="H682" s="12"/>
      <c r="I682" s="12"/>
      <c r="J682" s="12"/>
      <c r="K682" s="12"/>
      <c r="L682" s="12"/>
      <c r="M682" s="12"/>
      <c r="N682" s="12" t="s">
        <v>17</v>
      </c>
      <c r="O682" s="11"/>
      <c r="P682" s="13"/>
    </row>
    <row r="683" spans="1:16" ht="45" customHeight="1" x14ac:dyDescent="0.3">
      <c r="A683" s="12" t="e">
        <f>VLOOKUP(C683,'Stillingsbetegnelser RAR H'!$A$2:$D$30,4,FALSE)</f>
        <v>#N/A</v>
      </c>
      <c r="B683" s="14"/>
      <c r="C683" s="12"/>
      <c r="D683" s="14"/>
      <c r="E683" s="12"/>
      <c r="F683" s="12"/>
      <c r="G683" s="12"/>
      <c r="H683" s="12"/>
      <c r="I683" s="12"/>
      <c r="J683" s="12"/>
      <c r="K683" s="12"/>
      <c r="L683" s="12"/>
      <c r="M683" s="12"/>
      <c r="N683" s="12" t="s">
        <v>17</v>
      </c>
      <c r="O683" s="11"/>
      <c r="P683" s="13"/>
    </row>
    <row r="684" spans="1:16" ht="45" customHeight="1" x14ac:dyDescent="0.3">
      <c r="A684" s="12" t="e">
        <f>VLOOKUP(C684,'Stillingsbetegnelser RAR H'!$A$2:$D$30,4,FALSE)</f>
        <v>#N/A</v>
      </c>
      <c r="B684" s="14"/>
      <c r="C684" s="12"/>
      <c r="D684" s="14"/>
      <c r="E684" s="12"/>
      <c r="F684" s="12"/>
      <c r="G684" s="12"/>
      <c r="H684" s="12"/>
      <c r="I684" s="12"/>
      <c r="J684" s="12"/>
      <c r="K684" s="12"/>
      <c r="L684" s="12"/>
      <c r="M684" s="12"/>
      <c r="N684" s="12" t="s">
        <v>17</v>
      </c>
      <c r="O684" s="11"/>
      <c r="P684" s="13"/>
    </row>
    <row r="685" spans="1:16" ht="45" customHeight="1" x14ac:dyDescent="0.3">
      <c r="A685" s="12" t="e">
        <f>VLOOKUP(C685,'Stillingsbetegnelser RAR H'!$A$2:$D$30,4,FALSE)</f>
        <v>#N/A</v>
      </c>
      <c r="B685" s="14"/>
      <c r="C685" s="12"/>
      <c r="D685" s="14"/>
      <c r="E685" s="12"/>
      <c r="F685" s="12"/>
      <c r="G685" s="12"/>
      <c r="H685" s="12"/>
      <c r="I685" s="12"/>
      <c r="J685" s="12"/>
      <c r="K685" s="12"/>
      <c r="L685" s="12"/>
      <c r="M685" s="12"/>
      <c r="N685" s="12" t="s">
        <v>17</v>
      </c>
      <c r="O685" s="11"/>
      <c r="P685" s="13"/>
    </row>
    <row r="686" spans="1:16" ht="45" customHeight="1" x14ac:dyDescent="0.3">
      <c r="A686" s="12" t="e">
        <f>VLOOKUP(C686,'Stillingsbetegnelser RAR H'!$A$2:$D$30,4,FALSE)</f>
        <v>#N/A</v>
      </c>
      <c r="B686" s="14"/>
      <c r="C686" s="12"/>
      <c r="D686" s="14"/>
      <c r="E686" s="12"/>
      <c r="F686" s="12"/>
      <c r="G686" s="12"/>
      <c r="H686" s="12"/>
      <c r="I686" s="12"/>
      <c r="J686" s="12"/>
      <c r="K686" s="12"/>
      <c r="L686" s="12"/>
      <c r="M686" s="12"/>
      <c r="N686" s="12" t="s">
        <v>17</v>
      </c>
      <c r="O686" s="11"/>
      <c r="P686" s="13"/>
    </row>
    <row r="687" spans="1:16" ht="45" customHeight="1" x14ac:dyDescent="0.3">
      <c r="A687" s="12" t="e">
        <f>VLOOKUP(C687,'Stillingsbetegnelser RAR H'!$A$2:$D$30,4,FALSE)</f>
        <v>#N/A</v>
      </c>
      <c r="B687" s="14"/>
      <c r="C687" s="12"/>
      <c r="D687" s="14"/>
      <c r="E687" s="12"/>
      <c r="F687" s="12"/>
      <c r="G687" s="12"/>
      <c r="H687" s="12"/>
      <c r="I687" s="12"/>
      <c r="J687" s="12"/>
      <c r="K687" s="12"/>
      <c r="L687" s="12"/>
      <c r="M687" s="12"/>
      <c r="N687" s="12" t="s">
        <v>17</v>
      </c>
      <c r="O687" s="11"/>
      <c r="P687" s="13"/>
    </row>
    <row r="688" spans="1:16" ht="45" customHeight="1" x14ac:dyDescent="0.3">
      <c r="A688" s="12" t="e">
        <f>VLOOKUP(C688,'Stillingsbetegnelser RAR H'!$A$2:$D$30,4,FALSE)</f>
        <v>#N/A</v>
      </c>
      <c r="B688" s="14"/>
      <c r="C688" s="12"/>
      <c r="D688" s="14"/>
      <c r="E688" s="12"/>
      <c r="F688" s="12"/>
      <c r="G688" s="12"/>
      <c r="H688" s="12"/>
      <c r="I688" s="12"/>
      <c r="J688" s="12"/>
      <c r="K688" s="12"/>
      <c r="L688" s="12"/>
      <c r="M688" s="12"/>
      <c r="N688" s="12" t="s">
        <v>17</v>
      </c>
      <c r="O688" s="11"/>
      <c r="P688" s="13"/>
    </row>
    <row r="689" spans="1:16" ht="45" customHeight="1" x14ac:dyDescent="0.3">
      <c r="A689" s="12" t="e">
        <f>VLOOKUP(C689,'Stillingsbetegnelser RAR H'!$A$2:$D$30,4,FALSE)</f>
        <v>#N/A</v>
      </c>
      <c r="B689" s="14"/>
      <c r="C689" s="12"/>
      <c r="D689" s="14"/>
      <c r="E689" s="12"/>
      <c r="F689" s="12"/>
      <c r="G689" s="12"/>
      <c r="H689" s="12"/>
      <c r="I689" s="12"/>
      <c r="J689" s="12"/>
      <c r="K689" s="12"/>
      <c r="L689" s="12"/>
      <c r="M689" s="12"/>
      <c r="N689" s="12" t="s">
        <v>17</v>
      </c>
      <c r="O689" s="11"/>
      <c r="P689" s="13"/>
    </row>
    <row r="690" spans="1:16" ht="45" customHeight="1" x14ac:dyDescent="0.3">
      <c r="A690" s="12" t="e">
        <f>VLOOKUP(C690,'Stillingsbetegnelser RAR H'!$A$2:$D$30,4,FALSE)</f>
        <v>#N/A</v>
      </c>
      <c r="B690" s="14"/>
      <c r="C690" s="12"/>
      <c r="D690" s="14"/>
      <c r="E690" s="12"/>
      <c r="F690" s="12"/>
      <c r="G690" s="12"/>
      <c r="H690" s="12"/>
      <c r="I690" s="12"/>
      <c r="J690" s="12"/>
      <c r="K690" s="12"/>
      <c r="L690" s="12"/>
      <c r="M690" s="12"/>
      <c r="N690" s="12" t="s">
        <v>17</v>
      </c>
      <c r="O690" s="11"/>
      <c r="P690" s="13"/>
    </row>
    <row r="691" spans="1:16" ht="45" customHeight="1" x14ac:dyDescent="0.3">
      <c r="A691" s="12" t="e">
        <f>VLOOKUP(C691,'Stillingsbetegnelser RAR H'!$A$2:$D$30,4,FALSE)</f>
        <v>#N/A</v>
      </c>
      <c r="B691" s="14"/>
      <c r="C691" s="12"/>
      <c r="D691" s="14"/>
      <c r="E691" s="12"/>
      <c r="F691" s="12"/>
      <c r="G691" s="12"/>
      <c r="H691" s="12"/>
      <c r="I691" s="12"/>
      <c r="J691" s="12"/>
      <c r="K691" s="12"/>
      <c r="L691" s="12"/>
      <c r="M691" s="12"/>
      <c r="N691" s="12" t="s">
        <v>17</v>
      </c>
      <c r="O691" s="11"/>
      <c r="P691" s="13"/>
    </row>
    <row r="692" spans="1:16" ht="45" customHeight="1" x14ac:dyDescent="0.3">
      <c r="A692" s="12" t="e">
        <f>VLOOKUP(C692,'Stillingsbetegnelser RAR H'!$A$2:$D$30,4,FALSE)</f>
        <v>#N/A</v>
      </c>
      <c r="B692" s="14"/>
      <c r="C692" s="12"/>
      <c r="D692" s="14"/>
      <c r="E692" s="12"/>
      <c r="F692" s="12"/>
      <c r="G692" s="12"/>
      <c r="H692" s="12"/>
      <c r="I692" s="12"/>
      <c r="J692" s="12"/>
      <c r="K692" s="12"/>
      <c r="L692" s="12"/>
      <c r="M692" s="12"/>
      <c r="N692" s="12" t="s">
        <v>17</v>
      </c>
      <c r="O692" s="11"/>
      <c r="P692" s="13"/>
    </row>
    <row r="693" spans="1:16" ht="45" customHeight="1" x14ac:dyDescent="0.3">
      <c r="A693" s="12" t="e">
        <f>VLOOKUP(C693,'Stillingsbetegnelser RAR H'!$A$2:$D$30,4,FALSE)</f>
        <v>#N/A</v>
      </c>
      <c r="B693" s="14"/>
      <c r="C693" s="12"/>
      <c r="D693" s="14"/>
      <c r="E693" s="12"/>
      <c r="F693" s="12"/>
      <c r="G693" s="12"/>
      <c r="H693" s="12"/>
      <c r="I693" s="12"/>
      <c r="J693" s="12"/>
      <c r="K693" s="12"/>
      <c r="L693" s="12"/>
      <c r="M693" s="12"/>
      <c r="N693" s="12" t="s">
        <v>17</v>
      </c>
      <c r="O693" s="11"/>
      <c r="P693" s="13"/>
    </row>
    <row r="694" spans="1:16" ht="45" customHeight="1" x14ac:dyDescent="0.3">
      <c r="A694" s="12" t="e">
        <f>VLOOKUP(C694,'Stillingsbetegnelser RAR H'!$A$2:$D$30,4,FALSE)</f>
        <v>#N/A</v>
      </c>
      <c r="B694" s="14"/>
      <c r="C694" s="12"/>
      <c r="D694" s="14"/>
      <c r="E694" s="12"/>
      <c r="F694" s="12"/>
      <c r="G694" s="12"/>
      <c r="H694" s="12"/>
      <c r="I694" s="12"/>
      <c r="J694" s="12"/>
      <c r="K694" s="12"/>
      <c r="L694" s="12"/>
      <c r="M694" s="12"/>
      <c r="N694" s="12" t="s">
        <v>17</v>
      </c>
      <c r="O694" s="11"/>
      <c r="P694" s="13"/>
    </row>
    <row r="695" spans="1:16" ht="45" customHeight="1" x14ac:dyDescent="0.3">
      <c r="A695" s="12" t="e">
        <f>VLOOKUP(C695,'Stillingsbetegnelser RAR H'!$A$2:$D$30,4,FALSE)</f>
        <v>#N/A</v>
      </c>
      <c r="B695" s="14"/>
      <c r="C695" s="12"/>
      <c r="D695" s="14"/>
      <c r="E695" s="12"/>
      <c r="F695" s="12"/>
      <c r="G695" s="12"/>
      <c r="H695" s="12"/>
      <c r="I695" s="12"/>
      <c r="J695" s="12"/>
      <c r="K695" s="12"/>
      <c r="L695" s="12"/>
      <c r="M695" s="12"/>
      <c r="N695" s="12" t="s">
        <v>17</v>
      </c>
      <c r="O695" s="11"/>
      <c r="P695" s="13"/>
    </row>
    <row r="696" spans="1:16" ht="45" customHeight="1" x14ac:dyDescent="0.3">
      <c r="A696" s="12" t="e">
        <f>VLOOKUP(C696,'Stillingsbetegnelser RAR H'!$A$2:$D$30,4,FALSE)</f>
        <v>#N/A</v>
      </c>
      <c r="B696" s="14"/>
      <c r="C696" s="12"/>
      <c r="D696" s="14"/>
      <c r="E696" s="12"/>
      <c r="F696" s="12"/>
      <c r="G696" s="12"/>
      <c r="H696" s="12"/>
      <c r="I696" s="12"/>
      <c r="J696" s="12"/>
      <c r="K696" s="12"/>
      <c r="L696" s="12"/>
      <c r="M696" s="12"/>
      <c r="N696" s="12" t="s">
        <v>17</v>
      </c>
      <c r="O696" s="11"/>
      <c r="P696" s="13"/>
    </row>
    <row r="697" spans="1:16" ht="45" customHeight="1" x14ac:dyDescent="0.3">
      <c r="A697" s="12" t="e">
        <f>VLOOKUP(C697,'Stillingsbetegnelser RAR H'!$A$2:$D$30,4,FALSE)</f>
        <v>#N/A</v>
      </c>
      <c r="B697" s="14"/>
      <c r="C697" s="12"/>
      <c r="D697" s="14"/>
      <c r="E697" s="12"/>
      <c r="F697" s="12"/>
      <c r="G697" s="12"/>
      <c r="H697" s="12"/>
      <c r="I697" s="12"/>
      <c r="J697" s="12"/>
      <c r="K697" s="12"/>
      <c r="L697" s="12"/>
      <c r="M697" s="12"/>
      <c r="N697" s="12" t="s">
        <v>17</v>
      </c>
      <c r="O697" s="11"/>
      <c r="P697" s="13"/>
    </row>
    <row r="698" spans="1:16" ht="45" customHeight="1" x14ac:dyDescent="0.3">
      <c r="A698" s="12" t="e">
        <f>VLOOKUP(C698,'Stillingsbetegnelser RAR H'!$A$2:$D$30,4,FALSE)</f>
        <v>#N/A</v>
      </c>
      <c r="B698" s="14"/>
      <c r="C698" s="12"/>
      <c r="D698" s="14"/>
      <c r="E698" s="12"/>
      <c r="F698" s="12"/>
      <c r="G698" s="12"/>
      <c r="H698" s="12"/>
      <c r="I698" s="12"/>
      <c r="J698" s="12"/>
      <c r="K698" s="12"/>
      <c r="L698" s="12"/>
      <c r="M698" s="12"/>
      <c r="N698" s="12" t="s">
        <v>17</v>
      </c>
      <c r="O698" s="11"/>
      <c r="P698" s="13"/>
    </row>
  </sheetData>
  <autoFilter ref="A1:P698"/>
  <dataValidations count="6">
    <dataValidation type="textLength" operator="lessThan" allowBlank="1" showInputMessage="1" showErrorMessage="1" sqref="E15:E19 E22:E35 E37:E38 E59:E60 E128:E137 E139 E160:E164 E202:E211 E280:E300 E302:E312 E166:E199 E339:E366 E368 E372 E375:E385 E412 E414:E422 E425:E436 E442:E446 E141:E158 E453:E473 E506">
      <formula1>150</formula1>
    </dataValidation>
    <dataValidation type="decimal" allowBlank="1" showInputMessage="1" showErrorMessage="1" errorTitle="Indtast tal" error="Der kan kun indtastes tal i denne celle." sqref="J15:J32 J34:J38 J58:J67 J201:J211 J188:J199 J279:J315 J164:J186 J361:J365 J338:J353 J367:J379 J381:J385 J411:J473 J128:J162 J505:J516">
      <formula1>0</formula1>
      <formula2>10000</formula2>
    </dataValidation>
    <dataValidation type="decimal" allowBlank="1" showInputMessage="1" showErrorMessage="1" errorTitle="Indtast tal" error="Der kan kun indtastes tal i denne celle._x000a_Skriv antallet af dage, som kurset varer." sqref="I15:I32 I34:I38 I58:I67 H162 I164:I166 I178 H193:H199 I209 H210:H211 I201:I203 H189:H190 H204:H208 H179:H183 I191:I192 I188 I184:I186 I173:I175 I279:I292 I295:I312 H293:H294 H167:H177 I361:I365 I338:I353 I367:I374 I378 I381:I385 I411:I473 I128:I161 I505:I516">
      <formula1>0</formula1>
      <formula2>1000</formula2>
    </dataValidation>
    <dataValidation type="list" allowBlank="1" showInputMessage="1" showErrorMessage="1" sqref="C58:C60">
      <formula1>#REF!</formula1>
    </dataValidation>
    <dataValidation type="list" allowBlank="1" showInputMessage="1" showErrorMessage="1" sqref="C114:C117">
      <formula1>"Aftenskolelærer,Automatiktekniker,Bartender,Butiksassistent,Bygningsingeniør,Børnepasser,Call centermedarbejder,Cykelmekaniker,Ejendomsadministrator,Elektriker,Farmaceut,Farmakonom,Finmekaniker,Gulvlægger,Handicaphjælper,Industrioperatør,Industritekniker"</formula1>
    </dataValidation>
    <dataValidation type="whole" allowBlank="1" showInputMessage="1" showErrorMessage="1" sqref="I375:I377 I379">
      <formula1>0</formula1>
      <formula2>99</formula2>
    </dataValidation>
  </dataValidations>
  <hyperlinks>
    <hyperlink ref="K22" r:id="rId1"/>
    <hyperlink ref="K24" r:id="rId2"/>
    <hyperlink ref="K27" r:id="rId3"/>
    <hyperlink ref="K28" r:id="rId4"/>
    <hyperlink ref="K30" r:id="rId5"/>
    <hyperlink ref="K31" r:id="rId6"/>
    <hyperlink ref="K32" r:id="rId7"/>
    <hyperlink ref="K34" r:id="rId8"/>
    <hyperlink ref="K35" r:id="rId9"/>
    <hyperlink ref="K37" r:id="rId10"/>
    <hyperlink ref="K36" r:id="rId11"/>
    <hyperlink ref="K38" r:id="rId12"/>
    <hyperlink ref="K39" r:id="rId13" display="https://www.sevu.dk/sites/default/files/2021-03/40607 M%C3%A5lbeskrivelse.pdf"/>
    <hyperlink ref="K40" r:id="rId14" display="https://www.sevu.dk/sites/default/files/2021-03/40934 M%C3%A5lbeskrivelse.pdf"/>
    <hyperlink ref="K42" r:id="rId15" display="https://www.sevu.dk/sites/default/files/2021-03/44859 M%C3%A5lbeskrivelse.pdf"/>
    <hyperlink ref="K41" r:id="rId16" display="https://www.sevu.dk/sites/default/files/2021-03/49777 Maalbeskrivelse.pdf"/>
    <hyperlink ref="K43" r:id="rId17" display="https://www.sevu.dk/sites/default/files/2021-03/42834 M%C3%A5lbeskrivelse.pdf"/>
    <hyperlink ref="K44" r:id="rId18" display="https://www.sevu.dk/sites/default/files/2021-03/48116 M%C3%A5lbeskrivelse.pdf"/>
    <hyperlink ref="K45" r:id="rId19" display="https://www.sevu.dk/fevu/medvirken-ved-medicinadministration"/>
    <hyperlink ref="K46" r:id="rId20" display="https://www.sevu.dk/sites/default/files/2021-03/44327 M%C3%A5lbeskrivelse.pdf"/>
    <hyperlink ref="K47" r:id="rId21" display="https://www.sevu.dk/sites/default/files/2022-08/49980 M%C3%A5lbeskrivelse.pdf"/>
    <hyperlink ref="K48" r:id="rId22" display="https://www.sevu.dk/sites/default/files/2022-12/20922 M%C3%A5lbeskrivelse.pdf"/>
    <hyperlink ref="K49" r:id="rId23" display="https://www.sevu.dk/fevu/introduktion-til-foerstehjaelp-paa-jobbet"/>
    <hyperlink ref="K50" r:id="rId24" display="https://www.sevu.dk/sites/default/files/2021-03/42922 M%C3%A5lbeskrivelse.pdf"/>
    <hyperlink ref="K51" r:id="rId25" display="https://www.sevu.dk/sites/default/files/2023-03/48596 M%C3%A5lbeskrivelse.pdf"/>
    <hyperlink ref="K52" r:id="rId26" display="https://www.sevu.dk/sites/default/files/2021-03/48096 M%C3%A5lbeskrivelse.pdf"/>
    <hyperlink ref="K53" r:id="rId27" display="https://www.sevu.dk/sites/default/files/2024-01/22025 M%C3%A5lbeskrivelse_0.pdf"/>
    <hyperlink ref="K54" r:id="rId28" display="https://www.sevu.dk/sites/default/files/2021-03/44627 M%C3%A5lbeskrivelse.pdf"/>
    <hyperlink ref="K55" r:id="rId29" display="https://www.sevu.dk/sites/default/files/2021-03/40142 M%C3%A5lbeskrivelse.pdf"/>
    <hyperlink ref="K56" r:id="rId30" display="https://www.sevu.dk/sites/default/files/2021-03/42690 M%C3%A5lbeskrivelse.pdf"/>
    <hyperlink ref="K58" r:id="rId31" display="https://www.astralis.gg/post/gamingvejleder"/>
    <hyperlink ref="K59" r:id="rId32" tooltip="https://improvebusiness.dk/kommune/" display="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hyperlink ref="K61" r:id="rId33"/>
    <hyperlink ref="K62" r:id="rId34"/>
    <hyperlink ref="K63" r:id="rId35"/>
    <hyperlink ref="K64" r:id="rId36"/>
    <hyperlink ref="K65" r:id="rId37"/>
    <hyperlink ref="K66" r:id="rId38"/>
    <hyperlink ref="K67" r:id="rId39"/>
    <hyperlink ref="K81" r:id="rId40"/>
    <hyperlink ref="K68" r:id="rId41" display="https://www.ug.dk/uddannelser/arbejdsmarkedsuddannelseramu/byggeanlaegogindustri/bygge-og-anlaegsopgaver-i-lettere-materialer/undertage-montering-af-undertage"/>
    <hyperlink ref="K69" r:id="rId42" display="https://www.ug.dk/uddannelser/arbejdsmarkedsuddannelseramu/byggeanlaegogindustri/bygge-og-anlaegsopgaver-i-lettere-materialer/vaegkonstruktion-opstilling-og-beklaedning"/>
    <hyperlink ref="K70" r:id="rId43" display="https://www.ug.dk/uddannelser/arbejdsmarkedsuddannelseramu/byggeanlaegogindustri/bygge-og-anlaegsopgaver-i-lettere-materialer/raad-og-svamp-udbedring-af-raad-svamp-og-insekt"/>
    <hyperlink ref="K72" r:id="rId44" display="https://www.ug.dk/uddannelser/arbejdsmarkedsuddannelseramu/serviceerhvervene/vagtservice/grundlaeggende-vagt-2"/>
    <hyperlink ref="K75" r:id="rId45" display="https://www.ug.dk/uddannelser/arbejdsmarkedsuddannelseramu/bygge-og-anlaegsopgaver-i-tungere-materialer/avanceret-flisearbejde"/>
    <hyperlink ref="K76" r:id="rId46" display="https://www.ug.dk/uddannelser/arbejdsmarkedsuddannelseramu/bygge-og-anlaegsopgaver-i-tungere-materialer/murede-kupler-og-hvaelv-udfoerelse"/>
    <hyperlink ref="K77" r:id="rId47" display="https://www.ug.dk/uddannelser/arbejdsmarkedsuddannelseramu/bygge-og-anlaegsopgaver-i-tungere-materialer/kvadre-og-palaepuds-udfoerelse"/>
    <hyperlink ref="K78" r:id="rId48" display="https://www.ug.dk/uddannelser/arbejdsmarkedsuddannelseramu/bygge-og-anlaegsopgaver-i-tungere-materialer/tunge-vaeg-og-gulvkonstruktioner-til-brug-i-vaadrum"/>
    <hyperlink ref="K79" r:id="rId49" display="https://www.ug.dk/uddannelser/arbejdsmarkedsuddannelseramu/byggeanlaegogindustri/gulvlaegning-og-vaadrumsopgaver-med-vaadrumssikring/vaadrumssikring"/>
    <hyperlink ref="K71" r:id="rId50" display="https://www.ug.dk/uddannelser/arbejdsmarkedsuddannelseramu/tvaerfagligeomraade/obligatorisk-faelleskatalog/eud-oplaeringsvejledning-den-daglige-oplaerer"/>
    <hyperlink ref="K73" r:id="rId51" display="https://www.ug.dk/uddannelser/arbejdsmarkedsuddannelseramu/byggeanlaegogindustri/bygge-og-anlaegsopgaver-i-lettere-materialer/ajourfoering-toemrerbranchen"/>
    <hyperlink ref="K74" r:id="rId52" display="https://www.ug.dk/uddannelser/arbejdsmarkedsuddannelseramu/byggeanlaegogindustri/bygge-og-anlaegsopgaver-i-lettere-materialer/restaurering-traditionelle-traesamlinger"/>
    <hyperlink ref="K82" r:id="rId53"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83" r:id="rId54" display="https://www.teknologisk.dk/kurser/excel-grundlaeggende/k87474"/>
    <hyperlink ref="K84" r:id="rId55" location="RACGR_VID-1709-210224-MBK-DA" display="https://cadskolen.dk/kurser/kurser-for-ledige/revit/revit-architecture/ - RACGR_VID-1709-210224-MBK-DA"/>
    <hyperlink ref="K85" r:id="rId56" display="https://www.teknologisk.dk/kurser/den-fleksible-projektlederuddannelse-i-byggeriet/k23550"/>
    <hyperlink ref="K86" r:id="rId57" display="https://www.teknologisk.dk/kurser/excel-grundlaeggende/k87474"/>
    <hyperlink ref="K87" r:id="rId58" display="https://www.pharmakon.dk/kurser/life-science/gmp/grundlaeggende-gmp-5667/"/>
    <hyperlink ref="K88" r:id="rId59" display="https://nyledige.dk/kurser/amu/erp-introkursus/?gclid=CjwKCAiAlJKuBhAdEiwAnZb7le0ckzwTcjxmUK_lb93XlDMfjUQfXpieRSBCqMe3XopEdUCPJc1k9xoCcnIQAvD_BwE"/>
    <hyperlink ref="K89" r:id="rId60" display="https://www.teknologisk.dk/kurser/gdpr-faa-overblik-og-indblik-paa-en-dag/k86264"/>
    <hyperlink ref="K90" r:id="rId61" display="https://www.teknologisk.dk/kurser/teknologiforstaaelse-for-jurister-laer-om-it-teknik-i-et-persondataretligt-perspektiv/k90368"/>
    <hyperlink ref="K91" r:id="rId62" display="https://www.pharmakon.dk/kurser/life-science/gmp/grundlaeggende-gmp-5667/"/>
    <hyperlink ref="K92" r:id="rId63" display="https://www.dnv.dk/training/grundlaeggende-kvalitetsledelse-28426?utm_source=google&amp;utm_medium=cpc&amp;utm_campaign=120471139333&amp;utm_term=iso%209001%20kurser&amp;gad_source=1&amp;gclid=CjwKCAiAlJKuBhAdEiwAnZb7lZs0m_1HJVNuaX2cWe-M9OuhDzZf_3CKf0SEvxIq98p8utreg2_EaBoCikMQAvD_BwE"/>
    <hyperlink ref="K93" r:id="rId64" display="https://www.ds.dk/da/ydelser/kurser/laer-om-kvalitetsledelse-for-medicinsk-udstyr-iso-13485"/>
    <hyperlink ref="K114" r:id="rId65"/>
    <hyperlink ref="K116" r:id="rId66"/>
    <hyperlink ref="K117" r:id="rId67"/>
    <hyperlink ref="K118" r:id="rId68"/>
    <hyperlink ref="K119" r:id="rId69"/>
    <hyperlink ref="K120" r:id="rId70"/>
    <hyperlink ref="K121" r:id="rId71"/>
    <hyperlink ref="K124" r:id="rId72"/>
    <hyperlink ref="K122" r:id="rId73"/>
    <hyperlink ref="K123" r:id="rId74"/>
    <hyperlink ref="K126" r:id="rId75"/>
    <hyperlink ref="K127" r:id="rId76"/>
    <hyperlink ref="K128" r:id="rId77" display="https://www.pharmakon.dk/kurser/grundlaeggende-gmp-5667/"/>
    <hyperlink ref="K129" r:id="rId78" display="https://nyledige.dk/kurser/oekonomi-administration-og-salg/ejendomsadministrator-godkendt-kursus-for-ledige/"/>
    <hyperlink ref="K130" r:id="rId79" display="https://www.itucation.dk/kurser-for-ledige/gdpr-koordinator-og-persondataspecialist/"/>
    <hyperlink ref="K132" r:id="rId80" display="https://www.itucation.dk/kurser-for-ledige/python-programmering/"/>
    <hyperlink ref="K133" r:id="rId81" display="https://www.dk.specialisterne.com/specialisterne-academy/"/>
    <hyperlink ref="K134" r:id="rId82" display="https://www.northcreative.dk/video-producer-uddannelsen"/>
    <hyperlink ref="K135" r:id="rId83" display="https://www.northcreative.dk/motion-designer-uddannelsen"/>
    <hyperlink ref="K136" r:id="rId84" display="https://cadskolen.dk/kurser/kurser-for-ledige/revit/revit-architecture/"/>
    <hyperlink ref="K137" r:id="rId85" display="https://nyledige.dk/kurser/ledelse-og-projektledelse/prince2/"/>
    <hyperlink ref="K131" r:id="rId86"/>
    <hyperlink ref="K139" r:id="rId87"/>
    <hyperlink ref="K159" r:id="rId88"/>
    <hyperlink ref="K160" r:id="rId89" display="https://www.ug.dk/uddannelser/akademiuddannelser/serviceprodit/akademiuddannelsen-i-miljoeteknologi/csr-og-cirkulaer-oekonomi-akademiuddannelsen-i-miljoeteknologi"/>
    <hyperlink ref="K161" r:id="rId90" display="https://www.ug.dk/uddannelser/akademiuddannelser/ledelse/akademiuddannelsen-i-ledelse/projektledelse-akademiuddannelsen-i-ledelse"/>
    <hyperlink ref="K164" r:id="rId91" display="https://www.ug.dk/uddannelser/akademiuddannelser/merkantil/akademiuddannelsen-i-baeredygtighed-og-groen-omstilling/klimaregnskaber-akademiuddannelsen-i-baeredygtighed-og-groen-omstilling"/>
    <hyperlink ref="K163" r:id="rId92" display="https://www.ug.dk/uddannelser/akademiuddannelser/merkantil/akademiuddannelsen-i-baeredygtighed-og-groen-omstilling/esg-rapportering-akademiuddannelsen-i-baeredygtighed-og-groen-omstilling"/>
    <hyperlink ref="K162" r:id="rId93" display="https://www.ug.dk/uddannelser/akademiuddannelser/merkantil/akademiuddannelsen-i-international-transport-og-logistik/baeredygtig-forretningsforstaaelse-akademiuddannelsen-i-international-transport-og-logistik"/>
    <hyperlink ref="K165" r:id="rId94" display="https://www.ug.dk/uddannelser/akademiuddannelser/serviceprodit/akademiuddannelsen-i-informationsteknologi/anvendelse-af-kunstig-intelligens-akademiuddannelsen-i-informationsteknologi"/>
    <hyperlink ref="K166" r:id="rId95" display="https://www.ug.dk/uddannelser/akademiuddannelser/ledelse/akademiuddannelsen-i-ledelse/projektledelse-akademiuddannelsen-i-ledelse"/>
    <hyperlink ref="K167" r:id="rId96" display="https://www.ug.dk/uddannelser/akademiuddannelser/serviceprodit/akademiuddannelsen-i-miljoeteknologi/csr-og-cirkulaer-oekonomi-akademiuddannelsen-i-miljoeteknologi"/>
    <hyperlink ref="K168" r:id="rId97" display="https://www.ug.dk/uddannelser/akademiuddannelser/serviceprodit/akademiuddannelsen-i-miljoeteknologi/ressourcer-affald-og-genanvendelse-akademiuddannelsen-i-miljoeteknologi"/>
    <hyperlink ref="K169" r:id="rId98" display="https://www.ug.dk/uddannelser/akademiuddannelser/serviceprodit/akademiuddannelsen-i-miljoeteknologi/kemikalielovgivning-og-styring-akademiuddannelsen-i-miljoeteknologi"/>
    <hyperlink ref="K170" r:id="rId99" display="https://www.ug.dk/uddannelser/akademiuddannelser/serviceprodit/akademiuddannelsen-i-miljoeteknologi/ressourcer-affald-og-genanvendelse-akademiuddannelsen-i-miljoeteknologi"/>
    <hyperlink ref="K173" r:id="rId100" display="https://www.ug.dk/uddannelser/akademiuddannelser/serviceprodit/akademiuddannelsen-i-informationsteknologi/grafisk-design-og-ui-akademiuddannelsen-i-informationsteknologi"/>
    <hyperlink ref="K174" r:id="rId101" display="https://www.ug.dk/uddannelser/akademiuddannelser/serviceprodit/akademiuddannelsen-i-miljoeteknologi/ressourcer-affald-og-genanvendelse-akademiuddannelsen-i-miljoeteknologi"/>
    <hyperlink ref="K175" r:id="rId102" display="https://www.ug.dk/uddannelser/akademiuddannelser/merkantil/akademiuddannelsen-i-kommunikation-og-formidling/sociale-medier-akademiuddannelsen-i-kommunikation-og-formidling"/>
    <hyperlink ref="K176" r:id="rId103" display="https://www.ug.dk/uddannelser/akademiuddannelser/merkantil/akademiuddannelsen-i-salg-og-markedsfoering/e-handel-akademiuddannelsen-i-salg-og-markedsfoering"/>
    <hyperlink ref="K177" r:id="rId104" display="https://www.ug.dk/uddannelser/akademiuddannelser/merkantil/akademiuddannelsen-i-salg-og-markedsfoering/digital-markedsfoering-akademiuddannelsen-i-salg-og-markedsfoering"/>
    <hyperlink ref="K179" r:id="rId105" display="https://www.ug.dk/uddannelser/akademiuddannelser/ledelse/akademiuddannelsen-i-ledelse/coaching-og-konflikthaandtering-akademiuddannelsen-i-ledelse"/>
    <hyperlink ref="K180" r:id="rId106" display="https://www.ug.dk/uddannelser/akademiuddannelser/serviceprodit/akademiuddannelsen-i-miljoeteknologi/kemikalielovgivning-og-styring-akademiuddannelsen-i-miljoeteknologi"/>
    <hyperlink ref="K181" r:id="rId107" display="https://www.ug.dk/uddannelser/akademiuddannelser/serviceprodit/akademiuddannelsen-i-miljoeteknologi/ressourcer-affald-og-genanvendelse-akademiuddannelsen-i-miljoeteknologi"/>
    <hyperlink ref="K182" r:id="rId108" display="https://www.ug.dk/uddannelser/akademiuddannelser/serviceprodit/akademiuddannelsen-i-miljoeteknologi/kemikalielovgivning-og-styring-akademiuddannelsen-i-miljoeteknologi"/>
    <hyperlink ref="K183" r:id="rId109" display="https://www.ug.dk/uddannelser/akademiuddannelser/serviceprodit/akademiuddannelsen-i-miljoeteknologi/ressourcer-affald-og-genanvendelse-akademiuddannelsen-i-miljoeteknologi"/>
    <hyperlink ref="K185" r:id="rId110" display="https://www.ug.dk/uddannelser/akademiuddannelser/merkantil/akademiuddannelsen-i-baeredygtighed-og-groen-omstilling/klimaregnskaber-akademiuddannelsen-i-baeredygtighed-og-groen-omstilling"/>
    <hyperlink ref="K186" r:id="rId111" display="https://www.ug.dk/uddannelser/akademiuddannelser/merkantil/akademiuddannelsen-i-baeredygtighed-og-groen-omstilling/esg-rapportering-akademiuddannelsen-i-baeredygtighed-og-groen-omstilling"/>
    <hyperlink ref="K187" r:id="rId112" display="https://www.ug.dk/uddannelser/akademiuddannelser/merkantil/akademiuddannelsen-i-oekonomi-og-ressourcestyring/oekonomistyring-i-praksis-akademiuddannelsen-i-oekonomi-og-ressourcestyring"/>
    <hyperlink ref="K188" r:id="rId113" display="https://www.ug.dk/uddannelser/akademiuddannelser/ledelse/akademiuddannelsen-i-ledelse/projektledelse-akademiuddannelsen-i-ledelse"/>
    <hyperlink ref="K189" r:id="rId114" display="https://www.ug.dk/uddannelser/akademiuddannelser/merkantil/akademiuddannelsen-i-international-transport-og-logistik/baeredygtig-forretningsforstaaelse-akademiuddannelsen-i-international-transport-og-logistik"/>
    <hyperlink ref="K190" r:id="rId115" display="https://www.ug.dk/uddannelser/akademiuddannelser/ledelse/akademiuddannelsen-i-ledelse/coaching-og-konflikthaandtering-akademiuddannelsen-i-ledelse"/>
    <hyperlink ref="K192" r:id="rId116" display="https://www.ug.dk/uddannelser/akademiuddannelser/merkantil/akademiuddannelsen-i-kommunikation-og-formidling/praesentationsteknik-akademiuddannelsen-i-kommunikation-og-formidling"/>
    <hyperlink ref="K193" r:id="rId117" display="https://www.ug.dk/uddannelser/akademiuddannelser/serviceprodit/akademiuddannelsen-i-miljoeteknologi/ressourcer-affald-og-genanvendelse-akademiuddannelsen-i-miljoeteknologi"/>
    <hyperlink ref="K194" r:id="rId118" display="https://www.ug.dk/uddannelser/akademiuddannelser/serviceprodit/akademiuddannelsen-i-informationsteknologi/videregaaende-programmering-akademiuddannelsen-i-informationsteknologi"/>
    <hyperlink ref="K196" r:id="rId119" display="https://www.ug.dk/uddannelser/akademiuddannelser/serviceprodit/akademiuddannelsen-i-informationsteknologi/videregaaende-programmering-akademiuddannelsen-i-informationsteknologi"/>
    <hyperlink ref="K197" r:id="rId120" display="https://www.ug.dk/uddannelser/akademiuddannelser/serviceprodit/akademiuddannelsen-i-informationsteknologi/it-sikkerhed-akademiuddannelsen-i-informationsteknologi"/>
    <hyperlink ref="K198" r:id="rId121" display="https://www.ug.dk/uddannelser/akademiuddannelser/serviceprodit/akademiuddannelsen-i-informationsteknologi/programmering-akademiuddannelsen-i-informationsteknologi"/>
    <hyperlink ref="K199" r:id="rId122" display="https://www.ug.dk/uddannelser/akademiuddannelser/serviceprodit/akademiuddannelsen-i-informationsteknologi/it-sikkerhed-akademiuddannelsen-i-informationsteknologi"/>
    <hyperlink ref="K200" r:id="rId123" display="https://www.ug.dk/uddannelser/akademiuddannelser/serviceprodit/akademiuddannelsen-i-informationsteknologi/brugerundersoegelser-og-ux-akademiuddannelsen-i-informationsteknologi"/>
    <hyperlink ref="K201" r:id="rId124" display="https://www.ug.dk/uddannelser/akademiuddannelser/serviceprodit/akademiuddannelsen-i-informationsteknologi/anvendelse-af-kunstig-intelligens-akademiuddannelsen-i-informationsteknologi"/>
    <hyperlink ref="K202" r:id="rId125" display="https://www.ug.dk/uddannelser/akademiuddannelser/ledelse/akademiuddannelsen-i-ledelse/projektledelse-akademiuddannelsen-i-ledelse"/>
    <hyperlink ref="K203" r:id="rId126" display="https://www.ug.dk/uddannelser/akademiuddannelser/merkantil/akademiuddannelsen-i-salg-og-markedsfoering/salg-og-salgspsykologi-akademiuddannelsen-i-salg-og-markedsfoering"/>
    <hyperlink ref="K204" r:id="rId127" display="https://www.ug.dk/uddannelser/akademiuddannelser/ledelse/akademiuddannelsen-i-ledelse/coaching-og-konflikthaandtering-akademiuddannelsen-i-ledelse"/>
    <hyperlink ref="K205" r:id="rId128" display="https://www.ug.dk/uddannelser/akademiuddannelser/ledelse/akademiuddannelsen-i-ledelse/coaching-og-konflikthaandtering-akademiuddannelsen-i-ledelse"/>
    <hyperlink ref="K206" r:id="rId129" display="https://www.ug.dk/uddannelser/akademiuddannelser/ledelse/akademiuddannelsen-i-ledelse/coaching-og-konflikthaandtering-akademiuddannelsen-i-ledelse"/>
    <hyperlink ref="K207" r:id="rId130" display="https://www.ug.dk/uddannelser/akademiuddannelser/serviceprodit/akademiuddannelsen-i-miljoeteknologi/ressourcer-affald-og-genanvendelse-akademiuddannelsen-i-miljoeteknologi"/>
    <hyperlink ref="K208" r:id="rId131" display="https://www.ug.dk/uddannelser/akademiuddannelser/serviceprodit/akademiuddannelsen-i-miljoeteknologi/kemikalielovgivning-og-styring-akademiuddannelsen-i-miljoeteknologi"/>
    <hyperlink ref="K209" r:id="rId132" display="https://www.ug.dk/uddannelser/akademiuddannelser/merkantil/akademiuddannelsen-i-baeredygtighed-og-groen-omstilling/groen-omstilling-i-praksis-akademiuddannelsen-i-baeredygtighed-og-groen-omstilling"/>
    <hyperlink ref="K210" r:id="rId133" display="https://www.ug.dk/uddannelser/akademiuddannelser/serviceprodit/akademiuddannelsen-i-miljoeteknologi/ressourcer-affald-og-genanvendelse-akademiuddannelsen-i-miljoeteknologi"/>
    <hyperlink ref="K211" r:id="rId134" display="https://www.ug.dk/uddannelser/akademiuddannelser/serviceprodit/akademiuddannelsen-i-miljoeteknologi/kemikalielovgivning-og-styring-akademiuddannelsen-i-miljoeteknologi"/>
    <hyperlink ref="K178" r:id="rId135" display="https://www.ug.dk/uddannelser/akademiuddannelser/merkantil/akademiuddannelsen-i-salg-og-markedsfoering/salg-og-salgspsykologi-akademiuddannelsen-i-salg-og-markedsfoering"/>
    <hyperlink ref="K191" r:id="rId136" display="https://www.ug.dk/uddannelser/akademiuddannelser/merkantil/akademiuddannelsen-i-baeredygtighed-og-groen-omstilling/groen-omstilling-i-praksis-akademiuddannelsen-i-baeredygtighed-og-groen-omstilling"/>
    <hyperlink ref="K184" r:id="rId137" display="https://www.ug.dk/uddannelser/akademiuddannelser/ledelse/akademiuddannelsen-i-hr/personalejura-akademiuddannelsen-i-ledelse"/>
    <hyperlink ref="K212" r:id="rId138"/>
    <hyperlink ref="K219" r:id="rId139"/>
    <hyperlink ref="K277" r:id="rId140" display="https://voksenuddannelse.dk/soeg/uddannelser/akademi/filtrering/kurs?type=akademi&amp;titel=ESG-rapportering%20(akademiuddannelsen%20i%20b%C3%A6redygtighed%20og%20gr%C3%B8n%20omstilling)&amp;tilmeldingsfrist=true&amp;kviknummer=8d4f0b2ee773ee11a363005056b2d348"/>
    <hyperlink ref="K299" r:id="rId141"/>
    <hyperlink ref="K282" r:id="rId142"/>
    <hyperlink ref="K279" r:id="rId143"/>
    <hyperlink ref="K280" r:id="rId144"/>
    <hyperlink ref="K281" r:id="rId145"/>
    <hyperlink ref="K283" r:id="rId146"/>
    <hyperlink ref="K284" r:id="rId147"/>
    <hyperlink ref="K285" r:id="rId148"/>
    <hyperlink ref="K291" r:id="rId149" location="/none/none"/>
    <hyperlink ref="K295" r:id="rId150"/>
    <hyperlink ref="K296" r:id="rId151"/>
    <hyperlink ref="K301" r:id="rId152"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302" r:id="rId153" display="https://www.teknologisk.dk/kurser/excel-grundlaeggende/k87474"/>
    <hyperlink ref="K303" r:id="rId154" location="RACGR_VID-1709-210224-MBK-DA" display="https://cadskolen.dk/kurser/kurser-for-ledige/revit/revit-architecture/ - RACGR_VID-1709-210224-MBK-DA"/>
    <hyperlink ref="K304" r:id="rId155" display="https://www.teknologisk.dk/kurser/den-fleksible-projektlederuddannelse-i-byggeriet/k23550"/>
    <hyperlink ref="K305" r:id="rId156" display="https://www.teknologisk.dk/kurser/excel-grundlaeggende/k87474"/>
    <hyperlink ref="K306" r:id="rId157" display="https://www.pharmakon.dk/kurser/life-science/gmp/grundlaeggende-gmp-5667/"/>
    <hyperlink ref="K307" r:id="rId158" display="https://nyledige.dk/kurser/amu/erp-introkursus/?gclid=CjwKCAiAlJKuBhAdEiwAnZb7le0ckzwTcjxmUK_lb93XlDMfjUQfXpieRSBCqMe3XopEdUCPJc1k9xoCcnIQAvD_BwE"/>
    <hyperlink ref="K308" r:id="rId159" display="https://www.teknologisk.dk/kurser/gdpr-faa-overblik-og-indblik-paa-en-dag/k86264"/>
    <hyperlink ref="K309" r:id="rId160" display="https://www.teknologisk.dk/kurser/teknologiforstaaelse-for-jurister-laer-om-it-teknik-i-et-persondataretligt-perspektiv/k90368"/>
    <hyperlink ref="K310" r:id="rId161" display="https://www.pharmakon.dk/kurser/life-science/gmp/grundlaeggende-gmp-5667/"/>
    <hyperlink ref="K311" r:id="rId162" display="https://www.dnv.dk/training/grundlaeggende-kvalitetsledelse-28426?utm_source=google&amp;utm_medium=cpc&amp;utm_campaign=120471139333&amp;utm_term=iso%209001%20kurser&amp;gad_source=1&amp;gclid=CjwKCAiAlJKuBhAdEiwAnZb7lZs0m_1HJVNuaX2cWe-M9OuhDzZf_3CKf0SEvxIq98p8utreg2_EaBoCikMQAvD_BwE"/>
    <hyperlink ref="K312" r:id="rId163" display="https://www.ds.dk/da/ydelser/kurser/laer-om-kvalitetsledelse-for-medicinsk-udstyr-iso-13485"/>
    <hyperlink ref="K313" r:id="rId164" display="https://aarch.dk/lca-efteruddannelsesforloeb/"/>
    <hyperlink ref="K314" r:id="rId165" display="https://aarch.dk/byplanlaegger/"/>
    <hyperlink ref="K315" r:id="rId166" display="https://aarch.dk/kursus-i-revit-architecture/"/>
    <hyperlink ref="K317" r:id="rId167"/>
    <hyperlink ref="K316" r:id="rId168"/>
    <hyperlink ref="K318" r:id="rId169"/>
    <hyperlink ref="K319" r:id="rId170"/>
    <hyperlink ref="K320" r:id="rId171"/>
    <hyperlink ref="K321" r:id="rId172"/>
    <hyperlink ref="K322" r:id="rId173"/>
    <hyperlink ref="K323" r:id="rId174"/>
    <hyperlink ref="K344" r:id="rId175"/>
    <hyperlink ref="K345" r:id="rId176"/>
    <hyperlink ref="K356" r:id="rId177"/>
    <hyperlink ref="K357" r:id="rId178"/>
    <hyperlink ref="K352" r:id="rId179"/>
    <hyperlink ref="K340" r:id="rId180"/>
    <hyperlink ref="K341" r:id="rId181"/>
    <hyperlink ref="K342" r:id="rId182"/>
    <hyperlink ref="K346" r:id="rId183"/>
    <hyperlink ref="K347" r:id="rId184"/>
    <hyperlink ref="K354" r:id="rId185"/>
    <hyperlink ref="K343" r:id="rId186"/>
    <hyperlink ref="K348" r:id="rId187"/>
    <hyperlink ref="K367" r:id="rId188" display="https://www.ug.dk/uddannelser/arbejdsmarkedsuddannelseramu/paedagogiskomraadeogsocialogsundhedsomraadet/aeldrepleje-sygepleje-og-sundhed-i-kommunerne/intro-til-arbejde-paa-plejecentre-og-i-hjemmepleje"/>
    <hyperlink ref="K368" r:id="rId189"/>
    <hyperlink ref="K369" r:id="rId190" display="https://www.ug.dk/search/undervisningsplanl%C3%A6gning og didaktik"/>
    <hyperlink ref="K370" r:id="rId191" display="https://www.kp.dk/videreuddannelser/sprogudviklende-undervisning-og-co-teaching/"/>
    <hyperlink ref="K374" r:id="rId192" display="https://www.kp.dk/videreuddannelser/naturfagsvejleder/"/>
    <hyperlink ref="K373" r:id="rId193" display="https://www.kp.dk/videreuddannelser/naturfagsvejleder/"/>
    <hyperlink ref="K371" r:id="rId194" display="https://www.ug.dk/uddannelser/diplomuddannelser/paedagogik/diplomuddannelsepaedagogik/specialpaedagogik-pd"/>
    <hyperlink ref="K372" r:id="rId195" display="https://www.itucation.dk/kurser-for-ledige/coaching-og-konflikthaandtering-maalrettet-paedagoger-og-medhjaelpere/?msclkid=459944f246c214d3d67c2127fc79a508"/>
    <hyperlink ref="K375" r:id="rId196"/>
    <hyperlink ref="K376" r:id="rId197"/>
    <hyperlink ref="K377" r:id="rId198"/>
    <hyperlink ref="K378" r:id="rId199"/>
    <hyperlink ref="K379" r:id="rId200"/>
    <hyperlink ref="K380" r:id="rId201"/>
    <hyperlink ref="K381" r:id="rId202"/>
    <hyperlink ref="K382" r:id="rId203"/>
    <hyperlink ref="K383" r:id="rId204"/>
    <hyperlink ref="K384" r:id="rId205"/>
    <hyperlink ref="K385" r:id="rId206"/>
    <hyperlink ref="K425" r:id="rId207"/>
    <hyperlink ref="K431" r:id="rId208"/>
    <hyperlink ref="K435" r:id="rId209"/>
    <hyperlink ref="K437" r:id="rId210"/>
    <hyperlink ref="K439" r:id="rId211"/>
    <hyperlink ref="K438" r:id="rId212"/>
    <hyperlink ref="K440" r:id="rId213"/>
    <hyperlink ref="K441" r:id="rId214"/>
    <hyperlink ref="K442" r:id="rId215"/>
    <hyperlink ref="K443" r:id="rId216"/>
    <hyperlink ref="K444" r:id="rId217"/>
    <hyperlink ref="K445" r:id="rId218"/>
    <hyperlink ref="K446" r:id="rId219"/>
    <hyperlink ref="K447" r:id="rId220"/>
    <hyperlink ref="K448" r:id="rId221"/>
    <hyperlink ref="K449" r:id="rId222"/>
    <hyperlink ref="K450" r:id="rId223"/>
    <hyperlink ref="K451" r:id="rId224"/>
    <hyperlink ref="K452" r:id="rId225"/>
    <hyperlink ref="K453" r:id="rId226"/>
    <hyperlink ref="K458" r:id="rId227" location="RACGR_VID-1710-110324-MBK-DA"/>
    <hyperlink ref="K459" r:id="rId228"/>
    <hyperlink ref="K462" r:id="rId229"/>
    <hyperlink ref="K463" r:id="rId230"/>
    <hyperlink ref="K464" r:id="rId231"/>
    <hyperlink ref="K465" r:id="rId232"/>
    <hyperlink ref="K466" r:id="rId233"/>
    <hyperlink ref="K467" r:id="rId234"/>
    <hyperlink ref="K468" r:id="rId235"/>
    <hyperlink ref="K469" r:id="rId236" location="/none/none"/>
    <hyperlink ref="K470" r:id="rId237"/>
    <hyperlink ref="K461" r:id="rId238"/>
    <hyperlink ref="K505" r:id="rId239"/>
    <hyperlink ref="K506" r:id="rId240"/>
    <hyperlink ref="K507" r:id="rId241"/>
    <hyperlink ref="K508" r:id="rId242"/>
    <hyperlink ref="K509" r:id="rId243"/>
    <hyperlink ref="K510" r:id="rId244"/>
    <hyperlink ref="K511" r:id="rId245"/>
    <hyperlink ref="K512" r:id="rId246"/>
    <hyperlink ref="K513" r:id="rId247"/>
    <hyperlink ref="K514" r:id="rId248"/>
    <hyperlink ref="K515" r:id="rId249"/>
    <hyperlink ref="K516" r:id="rId250"/>
  </hyperlinks>
  <pageMargins left="0.7" right="0.7" top="0.75" bottom="0.75" header="0.3" footer="0.3"/>
  <pageSetup paperSize="9" orientation="portrait" r:id="rId251"/>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'C:\Users\b009033\AppData\Local\Microsoft\Windows\INetCache\Content.Outlook\UGU22YFA\[Hovedstaden - Kopi af Høringsskema RAR Hovedstaden april. 2024.xlsx]SKJULT stillingsbetegnelser'!#REF!</xm:f>
          </x14:formula1>
          <xm:sqref>C15:C19</xm:sqref>
        </x14:dataValidation>
        <x14:dataValidation type="list" allowBlank="1" showInputMessage="1" showErrorMessage="1">
          <x14:formula1>
            <xm:f>'C:\Users\b009033\AppData\Local\Microsoft\Windows\INetCache\Content.Outlook\UGU22YFA\[Høringsskema RAR Hovedstaden april. 2024 - indmelding af kurser - KEA.xlsx]SKJULT stillingsbetegnelser'!#REF!</xm:f>
          </x14:formula1>
          <xm:sqref>C20:C38</xm:sqref>
        </x14:dataValidation>
        <x14:dataValidation type="list" allowBlank="1" showInputMessage="1" showErrorMessage="1">
          <x14:formula1>
            <xm:f>'C:\Users\b009033\AppData\Local\Microsoft\Windows\INetCache\Content.Outlook\UGU22YFA\[Kopi af JKK Høringsskema RAR Hovedstaden april. 2024.xlsx]SKJULT stillingsbetegnelser'!#REF!</xm:f>
          </x14:formula1>
          <xm:sqref>C128:C137</xm:sqref>
        </x14:dataValidation>
        <x14:dataValidation type="list" allowBlank="1" showInputMessage="1" showErrorMessage="1">
          <x14:formula1>
            <xm:f>'C:\Users\b009033\AppData\Local\Microsoft\Windows\INetCache\Content.Outlook\UGU22YFA\[Lyngby Høringsskema RAR Hovedstaden april. 2024 (002).xlsx]SKJULT stillingsbetegnelser'!#REF!</xm:f>
          </x14:formula1>
          <xm:sqref>C138:C139</xm:sqref>
        </x14:dataValidation>
        <x14:dataValidation type="list" allowBlank="1" showInputMessage="1" showErrorMessage="1">
          <x14:formula1>
            <xm:f>'C:\Users\b009033\AppData\Local\Microsoft\Windows\INetCache\Content.Outlook\UGU22YFA\[FTF-A musikpædagog.xlsx]SKJULT stillingsbetegnelser'!#REF!</xm:f>
          </x14:formula1>
          <xm:sqref>C159</xm:sqref>
        </x14:dataValidation>
        <x14:dataValidation type="list" allowBlank="1" showInputMessage="1" showErrorMessage="1">
          <x14:formula1>
            <xm:f>'J:\AMK_OST\Positivlister\2024\Skemaer med ændringer\[Hillerød reg.pos.xlsx]SKJULT stillingsbetegnelser'!#REF!</xm:f>
          </x14:formula1>
          <xm:sqref>C279:C300</xm:sqref>
        </x14:dataValidation>
        <x14:dataValidation type="list" allowBlank="1" showInputMessage="1" showErrorMessage="1">
          <x14:formula1>
            <xm:f>'C:\Users\b009033\AppData\Local\Microsoft\Windows\INetCache\Content.Outlook\UGU22YFA\[Høringsskema RAR Hovedstaden april. 2024_AC.xlsx]SKJULT stillingsbetegnelser'!#REF!</xm:f>
          </x14:formula1>
          <xm:sqref>C301:C312</xm:sqref>
        </x14:dataValidation>
        <x14:dataValidation type="list" allowBlank="1" showInputMessage="1" showErrorMessage="1">
          <x14:formula1>
            <xm:f>'C:\Users\b009033\AppData\Local\Microsoft\Windows\INetCache\Content.Outlook\UGU22YFA\[CPH Business Kopi af Høringsskema RAR Hovedstaden april. 2024.xlsx]SKJULT stillingsbetegnelser'!#REF!</xm:f>
          </x14:formula1>
          <xm:sqref>C160:C211</xm:sqref>
        </x14:dataValidation>
        <x14:dataValidation type="list" allowBlank="1" showInputMessage="1" showErrorMessage="1">
          <x14:formula1>
            <xm:f>'C:\Users\b009033\AppData\Local\Microsoft\Windows\INetCache\Content.Outlook\UGU22YFA\[Høringsskema RAR Hovedstaden april. 2024 - HK Hovedstaden.xlsx]SKJULT stillingsbetegnelser'!#REF!</xm:f>
          </x14:formula1>
          <xm:sqref>C338:C366</xm:sqref>
        </x14:dataValidation>
        <x14:dataValidation type="list" allowBlank="1" showInputMessage="1" showErrorMessage="1">
          <x14:formula1>
            <xm:f>'J:\AMK_OST\Positivlister\2024\Skemaer med ændringer\[VEU - SAU - projektet.xlsx]SKJULT stillingsbetegnelser'!#REF!</xm:f>
          </x14:formula1>
          <xm:sqref>C367:C368</xm:sqref>
        </x14:dataValidation>
        <x14:dataValidation type="list" allowBlank="1" showInputMessage="1" showErrorMessage="1">
          <x14:formula1>
            <xm:f>'J:\AMK_OST\Positivlister\2024\Skemaer med ændringer\[Janne Lundsgård reg.pos.xlsx]SKJULT stillingsbetegnelser'!#REF!</xm:f>
          </x14:formula1>
          <xm:sqref>C369:C374</xm:sqref>
        </x14:dataValidation>
        <x14:dataValidation type="list" allowBlank="1" showInputMessage="1" showErrorMessage="1">
          <x14:formula1>
            <xm:f>'J:\AMK_OST\Positivlister\2024\Skemaer med ændringer\[Teknisk landsforbund Hovedstaden.xlsx]SKJULT stillingsbetegnelser'!#REF!</xm:f>
          </x14:formula1>
          <xm:sqref>C375:C385</xm:sqref>
        </x14:dataValidation>
        <x14:dataValidation type="list" allowBlank="1" showInputMessage="1" showErrorMessage="1">
          <x14:formula1>
            <xm:f>'C:\Users\b009033\AppData\Local\Microsoft\Windows\INetCache\Content.Outlook\UGU22YFA\[Høringsskema RAR Hovedstaden april. 2024 (NEXT).xlsx]SKJULT stillingsbetegnelser'!#REF!</xm:f>
          </x14:formula1>
          <xm:sqref>C411:C421 C425:C436</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Frederiksberg.xlsx]SKJULT stillingsbetegnelser'!#REF!</xm:f>
          </x14:formula1>
          <xm:sqref>C140:C158</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 (002).xlsx]SKJULT stillingsbetegnelser'!#REF!</xm:f>
          </x14:formula1>
          <xm:sqref>C452:C473</xm:sqref>
        </x14:dataValidation>
        <x14:dataValidation type="list" allowBlank="1" showInputMessage="1" showErrorMessage="1">
          <x14:formula1>
            <xm:f>'C:\Users\b009033\AppData\Local\Microsoft\Windows\INetCache\Content.Outlook\UGU22YFA\[Høringsskema RAR Hovedstaden april. 2024.xlsx]SKJULT stillingsbetegnelser'!#REF!</xm:f>
          </x14:formula1>
          <xm:sqref>C505:C516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R651"/>
  <sheetViews>
    <sheetView zoomScale="90" zoomScaleNormal="90" workbookViewId="0">
      <pane ySplit="1" topLeftCell="A226" activePane="bottomLeft" state="frozen"/>
      <selection pane="bottomLeft" activeCell="O231" sqref="O231"/>
    </sheetView>
  </sheetViews>
  <sheetFormatPr defaultRowHeight="14.4" x14ac:dyDescent="0.3"/>
  <cols>
    <col min="1" max="1" width="7.109375" customWidth="1"/>
    <col min="2" max="2" width="18.44140625" style="2" customWidth="1"/>
    <col min="3" max="3" width="21.88671875" style="3" customWidth="1"/>
    <col min="4" max="4" width="34.88671875" style="2" customWidth="1"/>
    <col min="5" max="5" width="17.88671875" style="3" customWidth="1"/>
    <col min="6" max="6" width="47.5546875" style="3" customWidth="1"/>
    <col min="7" max="7" width="10" style="3" customWidth="1"/>
    <col min="8" max="8" width="7.6640625" style="3" customWidth="1"/>
    <col min="9" max="9" width="7.5546875" style="3" customWidth="1"/>
    <col min="10" max="10" width="5.44140625" style="3" customWidth="1"/>
    <col min="11" max="11" width="16.109375" style="21" customWidth="1"/>
    <col min="12" max="12" width="12" customWidth="1"/>
    <col min="13" max="13" width="15.44140625" style="20" customWidth="1"/>
    <col min="14" max="14" width="0" hidden="1" customWidth="1"/>
    <col min="15" max="15" width="29.5546875" style="1" customWidth="1"/>
    <col min="16" max="16" width="63.88671875" style="9" customWidth="1"/>
  </cols>
  <sheetData>
    <row r="1" spans="1:16" ht="42" customHeight="1" x14ac:dyDescent="0.3">
      <c r="A1" s="95" t="s">
        <v>5</v>
      </c>
      <c r="B1" s="95" t="s">
        <v>18</v>
      </c>
      <c r="C1" s="95" t="s">
        <v>19</v>
      </c>
      <c r="D1" s="95" t="s">
        <v>20</v>
      </c>
      <c r="E1" s="95" t="s">
        <v>6</v>
      </c>
      <c r="F1" s="95" t="s">
        <v>21</v>
      </c>
      <c r="G1" s="95" t="s">
        <v>7</v>
      </c>
      <c r="H1" s="95" t="s">
        <v>8</v>
      </c>
      <c r="I1" s="95" t="s">
        <v>9</v>
      </c>
      <c r="J1" s="95" t="s">
        <v>10</v>
      </c>
      <c r="K1" s="95" t="s">
        <v>11</v>
      </c>
      <c r="L1" s="95" t="s">
        <v>12</v>
      </c>
      <c r="M1" s="95" t="s">
        <v>13</v>
      </c>
      <c r="N1" s="95" t="s">
        <v>14</v>
      </c>
      <c r="O1" s="96" t="s">
        <v>15</v>
      </c>
      <c r="P1" s="97" t="s">
        <v>16</v>
      </c>
    </row>
    <row r="2" spans="1:16" ht="82.8" hidden="1" x14ac:dyDescent="0.3">
      <c r="A2" s="48" t="e">
        <f>VLOOKUP(C2,'Stillingsbetegnelser RAR S'!$A$2:$D$30,4,FALSE)</f>
        <v>#N/A</v>
      </c>
      <c r="B2" s="49" t="s">
        <v>22</v>
      </c>
      <c r="C2" s="49" t="s">
        <v>23</v>
      </c>
      <c r="D2" s="50" t="s">
        <v>24</v>
      </c>
      <c r="E2" s="50" t="s">
        <v>25</v>
      </c>
      <c r="F2" s="49" t="s">
        <v>26</v>
      </c>
      <c r="G2" s="49" t="s">
        <v>27</v>
      </c>
      <c r="H2" s="49">
        <v>45845</v>
      </c>
      <c r="I2" s="49">
        <v>4</v>
      </c>
      <c r="J2" s="49"/>
      <c r="K2" s="51" t="s">
        <v>28</v>
      </c>
      <c r="L2" s="48"/>
      <c r="M2" s="52" t="s">
        <v>40</v>
      </c>
      <c r="N2" s="36"/>
      <c r="O2" s="99"/>
      <c r="P2" s="38"/>
    </row>
    <row r="3" spans="1:16" ht="13.8" hidden="1" x14ac:dyDescent="0.3">
      <c r="A3" s="48" t="e">
        <f>VLOOKUP(C3,'Stillingsbetegnelser RAR S'!$A$2:$D$30,4,FALSE)</f>
        <v>#N/A</v>
      </c>
      <c r="B3" s="49" t="s">
        <v>22</v>
      </c>
      <c r="C3" s="49" t="s">
        <v>23</v>
      </c>
      <c r="D3" s="50" t="s">
        <v>24</v>
      </c>
      <c r="E3" s="63" t="s">
        <v>25</v>
      </c>
      <c r="F3" s="49" t="s">
        <v>29</v>
      </c>
      <c r="G3" s="49" t="s">
        <v>27</v>
      </c>
      <c r="H3" s="49">
        <v>40085</v>
      </c>
      <c r="I3" s="49">
        <v>1</v>
      </c>
      <c r="J3" s="49"/>
      <c r="K3" s="51" t="s">
        <v>30</v>
      </c>
      <c r="L3" s="48"/>
      <c r="M3" s="52" t="s">
        <v>40</v>
      </c>
      <c r="N3" s="36"/>
      <c r="O3" s="100"/>
      <c r="P3" s="38"/>
    </row>
    <row r="4" spans="1:16" ht="13.8" hidden="1" x14ac:dyDescent="0.3">
      <c r="A4" s="48" t="e">
        <f>VLOOKUP(C4,'Stillingsbetegnelser RAR S'!$A$2:$D$30,4,FALSE)</f>
        <v>#N/A</v>
      </c>
      <c r="B4" s="49" t="s">
        <v>22</v>
      </c>
      <c r="C4" s="49" t="s">
        <v>23</v>
      </c>
      <c r="D4" s="50" t="s">
        <v>24</v>
      </c>
      <c r="E4" s="63" t="s">
        <v>31</v>
      </c>
      <c r="F4" s="49" t="s">
        <v>32</v>
      </c>
      <c r="G4" s="49" t="s">
        <v>27</v>
      </c>
      <c r="H4" s="49">
        <v>47942</v>
      </c>
      <c r="I4" s="49">
        <v>2</v>
      </c>
      <c r="J4" s="49"/>
      <c r="K4" s="51" t="s">
        <v>33</v>
      </c>
      <c r="L4" s="48"/>
      <c r="M4" s="52" t="s">
        <v>40</v>
      </c>
      <c r="N4" s="36"/>
      <c r="O4" s="100"/>
      <c r="P4" s="38"/>
    </row>
    <row r="5" spans="1:16" ht="13.8" hidden="1" x14ac:dyDescent="0.3">
      <c r="A5" s="48" t="e">
        <f>VLOOKUP(C5,'Stillingsbetegnelser RAR S'!$A$2:$D$30,4,FALSE)</f>
        <v>#N/A</v>
      </c>
      <c r="B5" s="49" t="s">
        <v>22</v>
      </c>
      <c r="C5" s="49" t="s">
        <v>23</v>
      </c>
      <c r="D5" s="50" t="s">
        <v>24</v>
      </c>
      <c r="E5" s="63" t="s">
        <v>34</v>
      </c>
      <c r="F5" s="49" t="s">
        <v>35</v>
      </c>
      <c r="G5" s="49" t="s">
        <v>27</v>
      </c>
      <c r="H5" s="49">
        <v>42905</v>
      </c>
      <c r="I5" s="49">
        <v>1</v>
      </c>
      <c r="J5" s="49"/>
      <c r="K5" s="51" t="s">
        <v>36</v>
      </c>
      <c r="L5" s="48"/>
      <c r="M5" s="52" t="s">
        <v>40</v>
      </c>
      <c r="N5" s="36"/>
      <c r="O5" s="100"/>
      <c r="P5" s="38"/>
    </row>
    <row r="6" spans="1:16" ht="13.8" hidden="1" x14ac:dyDescent="0.3">
      <c r="A6" s="48" t="e">
        <f>VLOOKUP(C6,'Stillingsbetegnelser RAR S'!$A$2:$D$30,4,FALSE)</f>
        <v>#N/A</v>
      </c>
      <c r="B6" s="49" t="s">
        <v>22</v>
      </c>
      <c r="C6" s="49" t="s">
        <v>23</v>
      </c>
      <c r="D6" s="50" t="s">
        <v>24</v>
      </c>
      <c r="E6" s="63" t="s">
        <v>37</v>
      </c>
      <c r="F6" s="49" t="s">
        <v>38</v>
      </c>
      <c r="G6" s="49" t="s">
        <v>27</v>
      </c>
      <c r="H6" s="49">
        <v>47338</v>
      </c>
      <c r="I6" s="49">
        <v>1</v>
      </c>
      <c r="J6" s="49"/>
      <c r="K6" s="51" t="s">
        <v>39</v>
      </c>
      <c r="L6" s="48"/>
      <c r="M6" s="52" t="s">
        <v>40</v>
      </c>
      <c r="N6" s="36"/>
      <c r="O6" s="100"/>
      <c r="P6" s="38"/>
    </row>
    <row r="7" spans="1:16" ht="35.1" hidden="1" customHeight="1" x14ac:dyDescent="0.3">
      <c r="A7" s="48" t="e">
        <f>VLOOKUP(C7,'Stillingsbetegnelser RAR S'!$A$2:$D$30,4,FALSE)</f>
        <v>#N/A</v>
      </c>
      <c r="B7" s="63" t="s">
        <v>41</v>
      </c>
      <c r="C7" s="63" t="s">
        <v>42</v>
      </c>
      <c r="D7" s="50" t="s">
        <v>43</v>
      </c>
      <c r="E7" s="50" t="s">
        <v>44</v>
      </c>
      <c r="F7" s="50" t="s">
        <v>45</v>
      </c>
      <c r="G7" s="49" t="s">
        <v>27</v>
      </c>
      <c r="H7" s="49">
        <v>21567</v>
      </c>
      <c r="I7" s="49">
        <v>3</v>
      </c>
      <c r="J7" s="49"/>
      <c r="K7" s="51" t="s">
        <v>46</v>
      </c>
      <c r="L7" s="48"/>
      <c r="M7" s="52" t="s">
        <v>172</v>
      </c>
      <c r="N7" s="36"/>
      <c r="O7" s="100"/>
      <c r="P7" s="38"/>
    </row>
    <row r="8" spans="1:16" ht="110.4" hidden="1" x14ac:dyDescent="0.3">
      <c r="A8" s="48" t="e">
        <f>VLOOKUP(C8,'Stillingsbetegnelser RAR S'!$A$2:$D$30,4,FALSE)</f>
        <v>#N/A</v>
      </c>
      <c r="B8" s="63" t="s">
        <v>22</v>
      </c>
      <c r="C8" s="63" t="s">
        <v>47</v>
      </c>
      <c r="D8" s="50" t="s">
        <v>48</v>
      </c>
      <c r="E8" s="50" t="s">
        <v>49</v>
      </c>
      <c r="F8" s="63" t="s">
        <v>50</v>
      </c>
      <c r="G8" s="49" t="s">
        <v>27</v>
      </c>
      <c r="H8" s="49">
        <v>48259</v>
      </c>
      <c r="I8" s="49">
        <v>10</v>
      </c>
      <c r="J8" s="49"/>
      <c r="K8" s="51" t="s">
        <v>51</v>
      </c>
      <c r="L8" s="48"/>
      <c r="M8" s="52" t="s">
        <v>172</v>
      </c>
      <c r="N8" s="36"/>
      <c r="O8" s="100"/>
      <c r="P8" s="38"/>
    </row>
    <row r="9" spans="1:16" ht="45" hidden="1" customHeight="1" x14ac:dyDescent="0.3">
      <c r="A9" s="48" t="e">
        <f>VLOOKUP(C9,'Stillingsbetegnelser RAR S'!$A$2:$D$30,4,FALSE)</f>
        <v>#N/A</v>
      </c>
      <c r="B9" s="63" t="s">
        <v>22</v>
      </c>
      <c r="C9" s="63" t="s">
        <v>47</v>
      </c>
      <c r="D9" s="50" t="s">
        <v>48</v>
      </c>
      <c r="E9" s="50" t="s">
        <v>52</v>
      </c>
      <c r="F9" s="63" t="s">
        <v>53</v>
      </c>
      <c r="G9" s="49" t="s">
        <v>27</v>
      </c>
      <c r="H9" s="49">
        <v>48260</v>
      </c>
      <c r="I9" s="49">
        <v>15</v>
      </c>
      <c r="J9" s="49"/>
      <c r="K9" s="51" t="s">
        <v>54</v>
      </c>
      <c r="L9" s="48"/>
      <c r="M9" s="52" t="s">
        <v>172</v>
      </c>
      <c r="N9" s="36"/>
      <c r="O9" s="100"/>
      <c r="P9" s="38"/>
    </row>
    <row r="10" spans="1:16" ht="45" hidden="1" customHeight="1" x14ac:dyDescent="0.3">
      <c r="A10" s="48" t="e">
        <f>VLOOKUP(C10,'Stillingsbetegnelser RAR S'!$A$2:$D$30,4,FALSE)</f>
        <v>#N/A</v>
      </c>
      <c r="B10" s="63" t="s">
        <v>22</v>
      </c>
      <c r="C10" s="63" t="s">
        <v>47</v>
      </c>
      <c r="D10" s="50" t="s">
        <v>48</v>
      </c>
      <c r="E10" s="50" t="s">
        <v>55</v>
      </c>
      <c r="F10" s="63" t="s">
        <v>56</v>
      </c>
      <c r="G10" s="49" t="s">
        <v>27</v>
      </c>
      <c r="H10" s="49">
        <v>48262</v>
      </c>
      <c r="I10" s="49">
        <v>8</v>
      </c>
      <c r="J10" s="49"/>
      <c r="K10" s="51" t="s">
        <v>57</v>
      </c>
      <c r="L10" s="48"/>
      <c r="M10" s="52" t="s">
        <v>172</v>
      </c>
      <c r="N10" s="36"/>
      <c r="O10" s="100"/>
      <c r="P10" s="38"/>
    </row>
    <row r="11" spans="1:16" ht="45" hidden="1" customHeight="1" x14ac:dyDescent="0.3">
      <c r="A11" s="48" t="e">
        <f>VLOOKUP(C11,'Stillingsbetegnelser RAR S'!$A$2:$D$30,4,FALSE)</f>
        <v>#N/A</v>
      </c>
      <c r="B11" s="63" t="s">
        <v>58</v>
      </c>
      <c r="C11" s="63" t="s">
        <v>59</v>
      </c>
      <c r="D11" s="50" t="s">
        <v>60</v>
      </c>
      <c r="E11" s="50" t="s">
        <v>61</v>
      </c>
      <c r="F11" s="50" t="s">
        <v>62</v>
      </c>
      <c r="G11" s="49" t="s">
        <v>27</v>
      </c>
      <c r="H11" s="49">
        <v>47992</v>
      </c>
      <c r="I11" s="49">
        <v>9</v>
      </c>
      <c r="J11" s="49"/>
      <c r="K11" s="51" t="s">
        <v>63</v>
      </c>
      <c r="L11" s="48"/>
      <c r="M11" s="52" t="s">
        <v>172</v>
      </c>
      <c r="N11" s="36"/>
      <c r="O11" s="100"/>
      <c r="P11" s="38"/>
    </row>
    <row r="12" spans="1:16" ht="45" hidden="1" customHeight="1" x14ac:dyDescent="0.3">
      <c r="A12" s="48" t="e">
        <f>VLOOKUP(C12,'Stillingsbetegnelser RAR S'!$A$2:$D$30,4,FALSE)</f>
        <v>#N/A</v>
      </c>
      <c r="B12" s="63" t="s">
        <v>58</v>
      </c>
      <c r="C12" s="63" t="s">
        <v>59</v>
      </c>
      <c r="D12" s="50" t="s">
        <v>60</v>
      </c>
      <c r="E12" s="50" t="s">
        <v>64</v>
      </c>
      <c r="F12" s="50" t="s">
        <v>65</v>
      </c>
      <c r="G12" s="49" t="s">
        <v>27</v>
      </c>
      <c r="H12" s="49">
        <v>47993</v>
      </c>
      <c r="I12" s="49">
        <v>9</v>
      </c>
      <c r="J12" s="49"/>
      <c r="K12" s="51" t="s">
        <v>66</v>
      </c>
      <c r="L12" s="48"/>
      <c r="M12" s="52" t="s">
        <v>172</v>
      </c>
      <c r="N12" s="36"/>
      <c r="O12" s="100"/>
      <c r="P12" s="38"/>
    </row>
    <row r="13" spans="1:16" ht="45" hidden="1" customHeight="1" x14ac:dyDescent="0.3">
      <c r="A13" s="48" t="e">
        <f>VLOOKUP(C13,'Stillingsbetegnelser RAR S'!$A$2:$D$30,4,FALSE)</f>
        <v>#N/A</v>
      </c>
      <c r="B13" s="63" t="s">
        <v>58</v>
      </c>
      <c r="C13" s="63" t="s">
        <v>59</v>
      </c>
      <c r="D13" s="50" t="s">
        <v>60</v>
      </c>
      <c r="E13" s="50" t="s">
        <v>67</v>
      </c>
      <c r="F13" s="63" t="s">
        <v>68</v>
      </c>
      <c r="G13" s="49" t="s">
        <v>27</v>
      </c>
      <c r="H13" s="49">
        <v>47994</v>
      </c>
      <c r="I13" s="49">
        <v>12</v>
      </c>
      <c r="J13" s="49"/>
      <c r="K13" s="51" t="s">
        <v>69</v>
      </c>
      <c r="L13" s="48"/>
      <c r="M13" s="52" t="s">
        <v>172</v>
      </c>
      <c r="N13" s="36"/>
      <c r="O13" s="100"/>
      <c r="P13" s="38"/>
    </row>
    <row r="14" spans="1:16" ht="45" hidden="1" customHeight="1" x14ac:dyDescent="0.3">
      <c r="A14" s="48" t="e">
        <f>VLOOKUP(C14,'Stillingsbetegnelser RAR S'!$A$2:$D$30,4,FALSE)</f>
        <v>#N/A</v>
      </c>
      <c r="B14" s="30" t="str">
        <f>VLOOKUP(C14,'[20]Liste over stillingsbetegnelser'!$C$2:$E$34,2,FALSE)</f>
        <v>IT- og teleteknik</v>
      </c>
      <c r="C14" s="30" t="s">
        <v>124</v>
      </c>
      <c r="D14" s="29" t="str">
        <f>VLOOKUP(C14,'[20]Liste over stillingsbetegnelser'!$C$2:$E$34,3,FALSE)</f>
        <v>Teknisk forståelse, ITIL, fejlfinding, dokumentation</v>
      </c>
      <c r="E14" s="30" t="s">
        <v>125</v>
      </c>
      <c r="F14" s="30" t="s">
        <v>126</v>
      </c>
      <c r="G14" s="30" t="s">
        <v>127</v>
      </c>
      <c r="H14" s="30"/>
      <c r="I14" s="30">
        <v>30</v>
      </c>
      <c r="J14" s="30"/>
      <c r="K14" s="51" t="s">
        <v>128</v>
      </c>
      <c r="L14" s="48"/>
      <c r="M14" s="52" t="s">
        <v>173</v>
      </c>
      <c r="N14" s="36"/>
      <c r="O14" s="100"/>
      <c r="P14" s="38"/>
    </row>
    <row r="15" spans="1:16" ht="45" hidden="1" customHeight="1" x14ac:dyDescent="0.3">
      <c r="A15" s="48" t="e">
        <f>VLOOKUP(C15,'Stillingsbetegnelser RAR S'!$A$2:$D$30,4,FALSE)</f>
        <v>#N/A</v>
      </c>
      <c r="B15" s="30" t="str">
        <f>VLOOKUP(C15,'[20]Liste over stillingsbetegnelser'!$C$2:$E$34,2,FALSE)</f>
        <v>IT- og teleteknik</v>
      </c>
      <c r="C15" s="30" t="s">
        <v>124</v>
      </c>
      <c r="D15" s="29" t="str">
        <f>VLOOKUP(C15,'[20]Liste over stillingsbetegnelser'!$C$2:$E$34,3,FALSE)</f>
        <v>Teknisk forståelse, ITIL, fejlfinding, dokumentation</v>
      </c>
      <c r="E15" s="30" t="s">
        <v>129</v>
      </c>
      <c r="F15" s="103" t="s">
        <v>130</v>
      </c>
      <c r="G15" s="30" t="s">
        <v>127</v>
      </c>
      <c r="H15" s="30"/>
      <c r="I15" s="30">
        <v>30</v>
      </c>
      <c r="J15" s="30"/>
      <c r="K15" s="51" t="s">
        <v>131</v>
      </c>
      <c r="L15" s="48"/>
      <c r="M15" s="52" t="s">
        <v>173</v>
      </c>
      <c r="N15" s="36"/>
      <c r="O15" s="100"/>
      <c r="P15" s="38" t="s">
        <v>136</v>
      </c>
    </row>
    <row r="16" spans="1:16" ht="45" hidden="1" customHeight="1" x14ac:dyDescent="0.3">
      <c r="A16" s="48" t="e">
        <f>VLOOKUP(C16,'Stillingsbetegnelser RAR S'!$A$2:$D$30,4,FALSE)</f>
        <v>#N/A</v>
      </c>
      <c r="B16" s="30" t="str">
        <f>VLOOKUP(C16,'[20]Liste over stillingsbetegnelser'!$C$2:$E$34,2,FALSE)</f>
        <v>IT- og teleteknik</v>
      </c>
      <c r="C16" s="30" t="s">
        <v>124</v>
      </c>
      <c r="D16" s="29" t="s">
        <v>132</v>
      </c>
      <c r="E16" s="30" t="s">
        <v>133</v>
      </c>
      <c r="F16" s="103" t="s">
        <v>134</v>
      </c>
      <c r="G16" s="30" t="s">
        <v>127</v>
      </c>
      <c r="H16" s="30"/>
      <c r="I16" s="30">
        <v>30</v>
      </c>
      <c r="J16" s="30"/>
      <c r="K16" s="51" t="s">
        <v>135</v>
      </c>
      <c r="L16" s="48"/>
      <c r="M16" s="52" t="s">
        <v>173</v>
      </c>
      <c r="N16" s="36"/>
      <c r="O16" s="100"/>
      <c r="P16" s="38" t="s">
        <v>136</v>
      </c>
    </row>
    <row r="17" spans="1:16" ht="45" hidden="1" customHeight="1" x14ac:dyDescent="0.3">
      <c r="A17" s="48" t="e">
        <f>VLOOKUP(C17,'Stillingsbetegnelser RAR S'!$A$2:$D$30,4,FALSE)</f>
        <v>#N/A</v>
      </c>
      <c r="B17" s="30" t="str">
        <f>VLOOKUP(C17,'[21]Liste over stillingsbetegnelser'!$C$2:$E$34,2,FALSE)</f>
        <v>IT- og teleteknik</v>
      </c>
      <c r="C17" s="30" t="s">
        <v>124</v>
      </c>
      <c r="D17" s="29" t="str">
        <f>VLOOKUP(C17,'[21]Liste over stillingsbetegnelser'!$C$2:$E$34,3,FALSE)</f>
        <v>Teknisk forståelse, ITIL, fejlfinding, dokumentation</v>
      </c>
      <c r="E17" s="79" t="s">
        <v>137</v>
      </c>
      <c r="F17" s="104" t="s">
        <v>138</v>
      </c>
      <c r="G17" s="30" t="s">
        <v>127</v>
      </c>
      <c r="H17" s="30"/>
      <c r="I17" s="30">
        <v>30</v>
      </c>
      <c r="J17" s="30"/>
      <c r="K17" s="105" t="s">
        <v>139</v>
      </c>
      <c r="L17" s="48"/>
      <c r="M17" s="52" t="s">
        <v>174</v>
      </c>
      <c r="N17" s="36"/>
      <c r="O17" s="100"/>
      <c r="P17" s="38"/>
    </row>
    <row r="18" spans="1:16" ht="45" hidden="1" customHeight="1" x14ac:dyDescent="0.3">
      <c r="A18" s="48" t="e">
        <f>VLOOKUP(C18,'Stillingsbetegnelser RAR S'!$A$2:$D$30,4,FALSE)</f>
        <v>#N/A</v>
      </c>
      <c r="B18" s="30" t="str">
        <f>VLOOKUP(C18,'[21]Liste over stillingsbetegnelser'!$C$2:$E$34,2,FALSE)</f>
        <v>Jern, metal og auto</v>
      </c>
      <c r="C18" s="30" t="s">
        <v>140</v>
      </c>
      <c r="D18" s="29" t="str">
        <f>VLOOKUP(C18,'[21]Liste over stillingsbetegnelser'!$C$2:$E$34,3,FALSE)</f>
        <v>Programmering, teknisk forståelse, CNC programmering, tegningsforståelse, CNC maskiner, Mazak, Fræsning, CNC drejning, CNC fræsning</v>
      </c>
      <c r="E18" s="79" t="s">
        <v>141</v>
      </c>
      <c r="F18" s="104" t="s">
        <v>142</v>
      </c>
      <c r="G18" s="30" t="s">
        <v>127</v>
      </c>
      <c r="H18" s="30"/>
      <c r="I18" s="30">
        <v>30</v>
      </c>
      <c r="J18" s="30"/>
      <c r="K18" s="105" t="s">
        <v>143</v>
      </c>
      <c r="L18" s="48"/>
      <c r="M18" s="52" t="s">
        <v>174</v>
      </c>
      <c r="N18" s="36"/>
      <c r="O18" s="100"/>
      <c r="P18" s="38"/>
    </row>
    <row r="19" spans="1:16" ht="45" hidden="1" customHeight="1" x14ac:dyDescent="0.3">
      <c r="A19" s="48" t="e">
        <f>VLOOKUP(C19,'Stillingsbetegnelser RAR S'!$A$2:$D$30,4,FALSE)</f>
        <v>#N/A</v>
      </c>
      <c r="B19" s="30" t="str">
        <f>VLOOKUP(C19,'[21]Liste over stillingsbetegnelser'!$C$2:$E$34,2,FALSE)</f>
        <v>Jern, metal og auto</v>
      </c>
      <c r="C19" s="30" t="s">
        <v>140</v>
      </c>
      <c r="D19" s="29" t="str">
        <f>VLOOKUP(C19,'[21]Liste over stillingsbetegnelser'!$C$2:$E$34,3,FALSE)</f>
        <v>Programmering, teknisk forståelse, CNC programmering, tegningsforståelse, CNC maskiner, Mazak, Fræsning, CNC drejning, CNC fræsning</v>
      </c>
      <c r="E19" s="79" t="s">
        <v>144</v>
      </c>
      <c r="F19" s="104" t="s">
        <v>145</v>
      </c>
      <c r="G19" s="30" t="s">
        <v>127</v>
      </c>
      <c r="H19" s="30"/>
      <c r="I19" s="30">
        <v>30</v>
      </c>
      <c r="J19" s="30"/>
      <c r="K19" s="105" t="s">
        <v>146</v>
      </c>
      <c r="L19" s="48"/>
      <c r="M19" s="52" t="s">
        <v>174</v>
      </c>
      <c r="N19" s="36"/>
      <c r="O19" s="100"/>
      <c r="P19" s="38"/>
    </row>
    <row r="20" spans="1:16" ht="45" hidden="1" customHeight="1" x14ac:dyDescent="0.3">
      <c r="A20" s="48" t="e">
        <f>VLOOKUP(C20,'Stillingsbetegnelser RAR S'!$A$2:$D$30,4,FALSE)</f>
        <v>#N/A</v>
      </c>
      <c r="B20" s="30" t="str">
        <f>VLOOKUP(C20,'[21]Liste over stillingsbetegnelser'!$C$2:$E$34,2,FALSE)</f>
        <v>Akademisk arbejde</v>
      </c>
      <c r="C20" s="30" t="s">
        <v>147</v>
      </c>
      <c r="D20" s="29" t="str">
        <f>VLOOKUP(C20,'[21]Liste over stillingsbetegnelser'!$C$2:$E$34,3,FALSE)</f>
        <v>Budgetlægning, økonomistyring, forretningsorienteret, procesoptimering, analysere, IT kundskab, analysere, rapportering ERP</v>
      </c>
      <c r="E20" s="79" t="s">
        <v>148</v>
      </c>
      <c r="F20" s="104" t="s">
        <v>149</v>
      </c>
      <c r="G20" s="30" t="s">
        <v>127</v>
      </c>
      <c r="H20" s="30"/>
      <c r="I20" s="30">
        <v>30</v>
      </c>
      <c r="J20" s="30"/>
      <c r="K20" s="105" t="s">
        <v>150</v>
      </c>
      <c r="L20" s="48"/>
      <c r="M20" s="52" t="s">
        <v>174</v>
      </c>
      <c r="N20" s="36"/>
      <c r="O20" s="100"/>
      <c r="P20" s="38"/>
    </row>
    <row r="21" spans="1:16" ht="45" hidden="1" customHeight="1" x14ac:dyDescent="0.3">
      <c r="A21" s="48" t="e">
        <f>VLOOKUP(C21,'Stillingsbetegnelser RAR S'!$A$2:$D$30,4,FALSE)</f>
        <v>#N/A</v>
      </c>
      <c r="B21" s="30" t="str">
        <f>VLOOKUP(C21,'[21]Liste over stillingsbetegnelser'!$C$2:$E$34,2,FALSE)</f>
        <v>IT- og teleteknik</v>
      </c>
      <c r="C21" s="30" t="s">
        <v>124</v>
      </c>
      <c r="D21" s="29" t="str">
        <f>VLOOKUP(C21,'[21]Liste over stillingsbetegnelser'!$C$2:$E$34,3,FALSE)</f>
        <v>Teknisk forståelse, ITIL, fejlfinding, dokumentation</v>
      </c>
      <c r="E21" s="79" t="s">
        <v>151</v>
      </c>
      <c r="F21" s="104" t="s">
        <v>152</v>
      </c>
      <c r="G21" s="30" t="s">
        <v>127</v>
      </c>
      <c r="H21" s="30"/>
      <c r="I21" s="30">
        <v>30</v>
      </c>
      <c r="J21" s="30"/>
      <c r="K21" s="105" t="s">
        <v>153</v>
      </c>
      <c r="L21" s="48"/>
      <c r="M21" s="52" t="s">
        <v>174</v>
      </c>
      <c r="N21" s="36"/>
      <c r="O21" s="100"/>
      <c r="P21" s="38"/>
    </row>
    <row r="22" spans="1:16" ht="45" hidden="1" customHeight="1" x14ac:dyDescent="0.3">
      <c r="A22" s="48" t="e">
        <f>VLOOKUP(C22,'Stillingsbetegnelser RAR S'!$A$2:$D$30,4,FALSE)</f>
        <v>#N/A</v>
      </c>
      <c r="B22" s="30" t="str">
        <f>VLOOKUP(C22,'[21]Liste over stillingsbetegnelser'!$C$2:$E$34,2,FALSE)</f>
        <v>Kontor, administration, regnskab og finans</v>
      </c>
      <c r="C22" s="30" t="s">
        <v>154</v>
      </c>
      <c r="D22" s="29" t="str">
        <f>VLOOKUP(C22,'[21]Liste over stillingsbetegnelser'!$C$2:$E$34,3,FALSE)</f>
        <v>Bogføring, Navision, kreditorstyring, SAP, finansbogholderi, fakturering, IT kundskab</v>
      </c>
      <c r="E22" s="52" t="s">
        <v>155</v>
      </c>
      <c r="F22" s="104" t="s">
        <v>156</v>
      </c>
      <c r="G22" s="30" t="s">
        <v>127</v>
      </c>
      <c r="H22" s="30"/>
      <c r="I22" s="30">
        <v>30</v>
      </c>
      <c r="J22" s="30"/>
      <c r="K22" s="105" t="s">
        <v>157</v>
      </c>
      <c r="L22" s="48"/>
      <c r="M22" s="52" t="s">
        <v>174</v>
      </c>
      <c r="N22" s="36"/>
      <c r="O22" s="100"/>
      <c r="P22" s="38"/>
    </row>
    <row r="23" spans="1:16" ht="45" hidden="1" customHeight="1" x14ac:dyDescent="0.3">
      <c r="A23" s="48" t="e">
        <f>VLOOKUP(C23,'Stillingsbetegnelser RAR S'!$A$2:$D$30,4,FALSE)</f>
        <v>#N/A</v>
      </c>
      <c r="B23" s="30" t="str">
        <f>VLOOKUP(C23,'[21]Liste over stillingsbetegnelser'!$C$2:$E$34,2,FALSE)</f>
        <v>Kontor, administration, regnskab og finans</v>
      </c>
      <c r="C23" s="30" t="s">
        <v>154</v>
      </c>
      <c r="D23" s="29" t="str">
        <f>VLOOKUP(C23,'[21]Liste over stillingsbetegnelser'!$C$2:$E$34,3,FALSE)</f>
        <v>Bogføring, Navision, kreditorstyring, SAP, finansbogholderi, fakturering, IT kundskab</v>
      </c>
      <c r="E23" s="79" t="s">
        <v>171</v>
      </c>
      <c r="F23" s="104" t="s">
        <v>158</v>
      </c>
      <c r="G23" s="30" t="s">
        <v>127</v>
      </c>
      <c r="H23" s="30"/>
      <c r="I23" s="30">
        <v>30</v>
      </c>
      <c r="J23" s="30"/>
      <c r="K23" s="105" t="s">
        <v>159</v>
      </c>
      <c r="L23" s="68"/>
      <c r="M23" s="52" t="s">
        <v>174</v>
      </c>
      <c r="N23" s="36"/>
      <c r="O23" s="100"/>
      <c r="P23" s="38"/>
    </row>
    <row r="24" spans="1:16" ht="45" hidden="1" customHeight="1" x14ac:dyDescent="0.3">
      <c r="A24" s="48" t="e">
        <f>VLOOKUP(C24,'Stillingsbetegnelser RAR S'!$A$2:$D$30,4,FALSE)</f>
        <v>#N/A</v>
      </c>
      <c r="B24" s="30" t="str">
        <f>VLOOKUP(C24,'[21]Liste over stillingsbetegnelser'!$C$2:$E$34,2,FALSE)</f>
        <v>Akademisk arbejde</v>
      </c>
      <c r="C24" s="30" t="s">
        <v>160</v>
      </c>
      <c r="D24" s="29" t="str">
        <f>VLOOKUP(C24,'[21]Liste over stillingsbetegnelser'!$C$2:$E$34,3,FALSE)</f>
        <v>Undervisning, udvikling af undervisning, rådgivning, formidle viden til andre, IT kundskaber</v>
      </c>
      <c r="E24" s="79" t="s">
        <v>161</v>
      </c>
      <c r="F24" s="104" t="s">
        <v>162</v>
      </c>
      <c r="G24" s="30" t="s">
        <v>127</v>
      </c>
      <c r="H24" s="30"/>
      <c r="I24" s="30">
        <v>30</v>
      </c>
      <c r="J24" s="30"/>
      <c r="K24" s="105" t="s">
        <v>163</v>
      </c>
      <c r="L24" s="68"/>
      <c r="M24" s="52" t="s">
        <v>174</v>
      </c>
      <c r="N24" s="36"/>
      <c r="O24" s="100"/>
      <c r="P24" s="38"/>
    </row>
    <row r="25" spans="1:16" ht="45" hidden="1" customHeight="1" x14ac:dyDescent="0.3">
      <c r="A25" s="48" t="e">
        <f>VLOOKUP(C25,'Stillingsbetegnelser RAR S'!$A$2:$D$30,4,FALSE)</f>
        <v>#N/A</v>
      </c>
      <c r="B25" s="30" t="str">
        <f>VLOOKUP(C25,'[21]Liste over stillingsbetegnelser'!$C$2:$E$34,2,FALSE)</f>
        <v>Akademisk arbejde</v>
      </c>
      <c r="C25" s="30" t="s">
        <v>160</v>
      </c>
      <c r="D25" s="29" t="str">
        <f>VLOOKUP(C25,'[21]Liste over stillingsbetegnelser'!$C$2:$E$34,3,FALSE)</f>
        <v>Undervisning, udvikling af undervisning, rådgivning, formidle viden til andre, IT kundskaber</v>
      </c>
      <c r="E25" s="79" t="s">
        <v>164</v>
      </c>
      <c r="F25" s="104" t="s">
        <v>165</v>
      </c>
      <c r="G25" s="30" t="s">
        <v>127</v>
      </c>
      <c r="H25" s="30"/>
      <c r="I25" s="30">
        <v>30</v>
      </c>
      <c r="J25" s="30"/>
      <c r="K25" s="105" t="s">
        <v>166</v>
      </c>
      <c r="L25" s="68"/>
      <c r="M25" s="52" t="s">
        <v>174</v>
      </c>
      <c r="N25" s="36"/>
      <c r="O25" s="100"/>
      <c r="P25" s="38"/>
    </row>
    <row r="26" spans="1:16" ht="45" hidden="1" customHeight="1" x14ac:dyDescent="0.3">
      <c r="A26" s="48" t="e">
        <f>VLOOKUP(C26,'Stillingsbetegnelser RAR S'!$A$2:$D$30,4,FALSE)</f>
        <v>#N/A</v>
      </c>
      <c r="B26" s="30" t="str">
        <f>VLOOKUP(C26,'[21]Liste over stillingsbetegnelser'!$C$2:$E$34,2,FALSE)</f>
        <v>Industriel produktion</v>
      </c>
      <c r="C26" s="30" t="s">
        <v>167</v>
      </c>
      <c r="D26" s="29" t="str">
        <f>VLOOKUP(C26,'[21]Liste over stillingsbetegnelser'!$C$2:$E$34,3,FALSE)</f>
        <v>Teknisk forståelse, gaffeltruck B, højt serviceniveau, vareopfyldning, kvalitetssikring, produktionsarbejde, betjening af maskiner</v>
      </c>
      <c r="E26" s="79" t="s">
        <v>168</v>
      </c>
      <c r="F26" s="104" t="s">
        <v>169</v>
      </c>
      <c r="G26" s="30" t="s">
        <v>127</v>
      </c>
      <c r="H26" s="30"/>
      <c r="I26" s="30">
        <v>30</v>
      </c>
      <c r="J26" s="30"/>
      <c r="K26" s="106" t="s">
        <v>170</v>
      </c>
      <c r="L26" s="68"/>
      <c r="M26" s="52" t="s">
        <v>174</v>
      </c>
      <c r="N26" s="36"/>
      <c r="O26" s="100"/>
      <c r="P26" s="38"/>
    </row>
    <row r="27" spans="1:16" ht="45" hidden="1" customHeight="1" x14ac:dyDescent="0.3">
      <c r="A27" s="48" t="e">
        <f>VLOOKUP(C27,'Stillingsbetegnelser RAR S'!$A$2:$D$30,4,FALSE)</f>
        <v>#N/A</v>
      </c>
      <c r="B27" s="63" t="s">
        <v>240</v>
      </c>
      <c r="C27" s="63" t="s">
        <v>124</v>
      </c>
      <c r="D27" s="50" t="s">
        <v>241</v>
      </c>
      <c r="E27" s="63" t="s">
        <v>242</v>
      </c>
      <c r="F27" s="63"/>
      <c r="G27" s="49"/>
      <c r="H27" s="49"/>
      <c r="I27" s="49">
        <v>50</v>
      </c>
      <c r="J27" s="49"/>
      <c r="K27" s="51" t="s">
        <v>131</v>
      </c>
      <c r="L27" s="68"/>
      <c r="M27" s="52" t="s">
        <v>243</v>
      </c>
      <c r="N27" s="36"/>
      <c r="O27" s="100"/>
      <c r="P27" s="38" t="s">
        <v>136</v>
      </c>
    </row>
    <row r="28" spans="1:16" ht="45" hidden="1" customHeight="1" x14ac:dyDescent="0.3">
      <c r="A28" s="48" t="e">
        <f>VLOOKUP(C28,'Stillingsbetegnelser RAR S'!$A$2:$D$30,4,FALSE)</f>
        <v>#N/A</v>
      </c>
      <c r="B28" s="63" t="s">
        <v>365</v>
      </c>
      <c r="C28" s="63" t="s">
        <v>147</v>
      </c>
      <c r="D28" s="50" t="s">
        <v>366</v>
      </c>
      <c r="E28" s="50" t="s">
        <v>367</v>
      </c>
      <c r="F28" s="63" t="s">
        <v>368</v>
      </c>
      <c r="G28" s="63" t="s">
        <v>180</v>
      </c>
      <c r="H28" s="107"/>
      <c r="I28" s="49">
        <v>13</v>
      </c>
      <c r="J28" s="49">
        <v>10</v>
      </c>
      <c r="K28" s="106" t="s">
        <v>369</v>
      </c>
      <c r="L28" s="68"/>
      <c r="M28" s="52" t="s">
        <v>377</v>
      </c>
      <c r="N28" s="36"/>
      <c r="O28" s="100"/>
      <c r="P28" s="38"/>
    </row>
    <row r="29" spans="1:16" ht="45" hidden="1" customHeight="1" x14ac:dyDescent="0.3">
      <c r="A29" s="48" t="e">
        <f>VLOOKUP(C29,'Stillingsbetegnelser RAR S'!$A$2:$D$30,4,FALSE)</f>
        <v>#N/A</v>
      </c>
      <c r="B29" s="63" t="s">
        <v>365</v>
      </c>
      <c r="C29" s="63" t="s">
        <v>147</v>
      </c>
      <c r="D29" s="50" t="s">
        <v>366</v>
      </c>
      <c r="E29" s="63" t="s">
        <v>370</v>
      </c>
      <c r="F29" s="50" t="s">
        <v>371</v>
      </c>
      <c r="G29" s="63" t="s">
        <v>180</v>
      </c>
      <c r="H29" s="107"/>
      <c r="I29" s="49">
        <v>9</v>
      </c>
      <c r="J29" s="49">
        <v>5</v>
      </c>
      <c r="K29" s="106" t="s">
        <v>369</v>
      </c>
      <c r="L29" s="68"/>
      <c r="M29" s="52" t="s">
        <v>377</v>
      </c>
      <c r="N29" s="36"/>
      <c r="O29" s="100"/>
      <c r="P29" s="38"/>
    </row>
    <row r="30" spans="1:16" ht="45" hidden="1" customHeight="1" x14ac:dyDescent="0.3">
      <c r="A30" s="48" t="e">
        <f>VLOOKUP(C30,'Stillingsbetegnelser RAR S'!$A$2:$D$30,4,FALSE)</f>
        <v>#N/A</v>
      </c>
      <c r="B30" s="63" t="s">
        <v>365</v>
      </c>
      <c r="C30" s="63" t="s">
        <v>147</v>
      </c>
      <c r="D30" s="50" t="s">
        <v>366</v>
      </c>
      <c r="E30" s="63" t="s">
        <v>372</v>
      </c>
      <c r="F30" s="63" t="s">
        <v>373</v>
      </c>
      <c r="G30" s="63" t="s">
        <v>180</v>
      </c>
      <c r="H30" s="107"/>
      <c r="I30" s="49">
        <v>9</v>
      </c>
      <c r="J30" s="49">
        <v>5</v>
      </c>
      <c r="K30" s="106" t="s">
        <v>369</v>
      </c>
      <c r="L30" s="68"/>
      <c r="M30" s="52" t="s">
        <v>377</v>
      </c>
      <c r="N30" s="36"/>
      <c r="O30" s="100"/>
      <c r="P30" s="38"/>
    </row>
    <row r="31" spans="1:16" ht="45" hidden="1" customHeight="1" x14ac:dyDescent="0.3">
      <c r="A31" s="48" t="e">
        <f>VLOOKUP(C31,'Stillingsbetegnelser RAR S'!$A$2:$D$30,4,FALSE)</f>
        <v>#N/A</v>
      </c>
      <c r="B31" s="63" t="s">
        <v>365</v>
      </c>
      <c r="C31" s="63" t="s">
        <v>147</v>
      </c>
      <c r="D31" s="50" t="s">
        <v>366</v>
      </c>
      <c r="E31" s="63" t="s">
        <v>372</v>
      </c>
      <c r="F31" s="50" t="s">
        <v>374</v>
      </c>
      <c r="G31" s="63" t="s">
        <v>180</v>
      </c>
      <c r="H31" s="107"/>
      <c r="I31" s="49">
        <v>8</v>
      </c>
      <c r="J31" s="49">
        <v>5</v>
      </c>
      <c r="K31" s="106" t="s">
        <v>369</v>
      </c>
      <c r="L31" s="68"/>
      <c r="M31" s="52" t="s">
        <v>377</v>
      </c>
      <c r="N31" s="36"/>
      <c r="O31" s="100"/>
      <c r="P31" s="38"/>
    </row>
    <row r="32" spans="1:16" ht="45" hidden="1" customHeight="1" x14ac:dyDescent="0.3">
      <c r="A32" s="48" t="e">
        <f>VLOOKUP(C32,'Stillingsbetegnelser RAR S'!$A$2:$D$30,4,FALSE)</f>
        <v>#N/A</v>
      </c>
      <c r="B32" s="63" t="s">
        <v>365</v>
      </c>
      <c r="C32" s="63" t="s">
        <v>147</v>
      </c>
      <c r="D32" s="50" t="s">
        <v>366</v>
      </c>
      <c r="E32" s="63" t="s">
        <v>375</v>
      </c>
      <c r="F32" s="50" t="s">
        <v>376</v>
      </c>
      <c r="G32" s="63" t="s">
        <v>180</v>
      </c>
      <c r="H32" s="107"/>
      <c r="I32" s="49">
        <v>8</v>
      </c>
      <c r="J32" s="49">
        <v>5</v>
      </c>
      <c r="K32" s="106" t="s">
        <v>369</v>
      </c>
      <c r="L32" s="68"/>
      <c r="M32" s="52" t="s">
        <v>377</v>
      </c>
      <c r="N32" s="36"/>
      <c r="O32" s="100"/>
      <c r="P32" s="38"/>
    </row>
    <row r="33" spans="1:16" ht="45" hidden="1" customHeight="1" x14ac:dyDescent="0.3">
      <c r="A33" s="48" t="e">
        <f>VLOOKUP(C33,'Stillingsbetegnelser RAR S'!$A$2:$D$30,4,FALSE)</f>
        <v>#N/A</v>
      </c>
      <c r="B33" s="29" t="e">
        <f>VLOOKUP(C33,#REF!,2,FALSE)</f>
        <v>#REF!</v>
      </c>
      <c r="C33" s="29" t="s">
        <v>253</v>
      </c>
      <c r="D33" s="29" t="e">
        <f>VLOOKUP(C33,#REF!,3,FALSE)</f>
        <v>#REF!</v>
      </c>
      <c r="E33" s="29" t="s">
        <v>378</v>
      </c>
      <c r="F33" s="29" t="s">
        <v>379</v>
      </c>
      <c r="G33" s="29" t="s">
        <v>27</v>
      </c>
      <c r="H33" s="29">
        <v>48384</v>
      </c>
      <c r="I33" s="29">
        <v>3</v>
      </c>
      <c r="J33" s="29"/>
      <c r="K33" s="75" t="s">
        <v>380</v>
      </c>
      <c r="L33" s="68"/>
      <c r="M33" s="52" t="s">
        <v>424</v>
      </c>
      <c r="N33" s="36"/>
      <c r="O33" s="100"/>
      <c r="P33" s="38"/>
    </row>
    <row r="34" spans="1:16" ht="45" hidden="1" customHeight="1" x14ac:dyDescent="0.3">
      <c r="A34" s="48" t="e">
        <f>VLOOKUP(C34,'Stillingsbetegnelser RAR S'!$A$2:$D$30,4,FALSE)</f>
        <v>#N/A</v>
      </c>
      <c r="B34" s="29" t="e">
        <f>VLOOKUP(C34,#REF!,2,FALSE)</f>
        <v>#REF!</v>
      </c>
      <c r="C34" s="29" t="s">
        <v>253</v>
      </c>
      <c r="D34" s="29" t="e">
        <f>VLOOKUP(C34,#REF!,3,FALSE)</f>
        <v>#REF!</v>
      </c>
      <c r="E34" s="29" t="s">
        <v>381</v>
      </c>
      <c r="F34" s="29" t="s">
        <v>382</v>
      </c>
      <c r="G34" s="29" t="s">
        <v>27</v>
      </c>
      <c r="H34" s="29">
        <v>42665</v>
      </c>
      <c r="I34" s="29">
        <v>5</v>
      </c>
      <c r="J34" s="29"/>
      <c r="K34" s="75" t="s">
        <v>383</v>
      </c>
      <c r="L34" s="68"/>
      <c r="M34" s="52" t="s">
        <v>424</v>
      </c>
      <c r="N34" s="36"/>
      <c r="O34" s="100"/>
      <c r="P34" s="38"/>
    </row>
    <row r="35" spans="1:16" ht="45" hidden="1" customHeight="1" x14ac:dyDescent="0.3">
      <c r="A35" s="48" t="e">
        <f>VLOOKUP(C35,'Stillingsbetegnelser RAR S'!$A$2:$D$30,4,FALSE)</f>
        <v>#N/A</v>
      </c>
      <c r="B35" s="29" t="e">
        <f>VLOOKUP(C35,#REF!,2,FALSE)</f>
        <v>#REF!</v>
      </c>
      <c r="C35" s="29" t="s">
        <v>253</v>
      </c>
      <c r="D35" s="29" t="e">
        <f>VLOOKUP(C35,#REF!,3,FALSE)</f>
        <v>#REF!</v>
      </c>
      <c r="E35" s="29" t="s">
        <v>384</v>
      </c>
      <c r="F35" s="29" t="s">
        <v>385</v>
      </c>
      <c r="G35" s="29" t="s">
        <v>27</v>
      </c>
      <c r="H35" s="29">
        <v>48734</v>
      </c>
      <c r="I35" s="29">
        <v>3</v>
      </c>
      <c r="J35" s="29"/>
      <c r="K35" s="75" t="s">
        <v>386</v>
      </c>
      <c r="L35" s="68"/>
      <c r="M35" s="52" t="s">
        <v>424</v>
      </c>
      <c r="N35" s="36"/>
      <c r="O35" s="100"/>
      <c r="P35" s="38"/>
    </row>
    <row r="36" spans="1:16" ht="45" hidden="1" customHeight="1" x14ac:dyDescent="0.3">
      <c r="A36" s="48" t="e">
        <f>VLOOKUP(C36,'Stillingsbetegnelser RAR S'!$A$2:$D$30,4,FALSE)</f>
        <v>#N/A</v>
      </c>
      <c r="B36" s="29" t="e">
        <f>VLOOKUP(C36,#REF!,2,FALSE)</f>
        <v>#REF!</v>
      </c>
      <c r="C36" s="29" t="s">
        <v>253</v>
      </c>
      <c r="D36" s="29" t="e">
        <f>VLOOKUP(C36,#REF!,3,FALSE)</f>
        <v>#REF!</v>
      </c>
      <c r="E36" s="29" t="s">
        <v>378</v>
      </c>
      <c r="F36" s="29" t="s">
        <v>387</v>
      </c>
      <c r="G36" s="29" t="s">
        <v>27</v>
      </c>
      <c r="H36" s="29">
        <v>49857</v>
      </c>
      <c r="I36" s="29">
        <v>2</v>
      </c>
      <c r="J36" s="29"/>
      <c r="K36" s="75" t="s">
        <v>388</v>
      </c>
      <c r="L36" s="68"/>
      <c r="M36" s="52" t="s">
        <v>424</v>
      </c>
      <c r="N36" s="36"/>
      <c r="O36" s="100"/>
      <c r="P36" s="38"/>
    </row>
    <row r="37" spans="1:16" ht="45" hidden="1" customHeight="1" x14ac:dyDescent="0.3">
      <c r="A37" s="48" t="e">
        <f>VLOOKUP(C37,'Stillingsbetegnelser RAR S'!$A$2:$D$30,4,FALSE)</f>
        <v>#N/A</v>
      </c>
      <c r="B37" s="29" t="e">
        <f>VLOOKUP(C37,#REF!,2,FALSE)</f>
        <v>#REF!</v>
      </c>
      <c r="C37" s="29" t="s">
        <v>253</v>
      </c>
      <c r="D37" s="29" t="e">
        <f>VLOOKUP(C37,#REF!,3,FALSE)</f>
        <v>#REF!</v>
      </c>
      <c r="E37" s="29" t="s">
        <v>389</v>
      </c>
      <c r="F37" s="29" t="s">
        <v>296</v>
      </c>
      <c r="G37" s="29" t="s">
        <v>27</v>
      </c>
      <c r="H37" s="29">
        <v>44627</v>
      </c>
      <c r="I37" s="29">
        <v>4</v>
      </c>
      <c r="J37" s="29"/>
      <c r="K37" s="75" t="s">
        <v>390</v>
      </c>
      <c r="L37" s="68"/>
      <c r="M37" s="52" t="s">
        <v>424</v>
      </c>
      <c r="N37" s="36"/>
      <c r="O37" s="100"/>
      <c r="P37" s="38"/>
    </row>
    <row r="38" spans="1:16" ht="45" hidden="1" customHeight="1" x14ac:dyDescent="0.3">
      <c r="A38" s="48" t="e">
        <f>VLOOKUP(C38,'Stillingsbetegnelser RAR S'!$A$2:$D$30,4,FALSE)</f>
        <v>#N/A</v>
      </c>
      <c r="B38" s="29" t="e">
        <f>VLOOKUP(C38,#REF!,2,FALSE)</f>
        <v>#REF!</v>
      </c>
      <c r="C38" s="29" t="s">
        <v>266</v>
      </c>
      <c r="D38" s="29" t="e">
        <f>VLOOKUP(C38,#REF!,3,FALSE)</f>
        <v>#REF!</v>
      </c>
      <c r="E38" s="29" t="s">
        <v>391</v>
      </c>
      <c r="F38" s="29" t="s">
        <v>277</v>
      </c>
      <c r="G38" s="29" t="s">
        <v>27</v>
      </c>
      <c r="H38" s="29">
        <v>49980</v>
      </c>
      <c r="I38" s="29">
        <v>5</v>
      </c>
      <c r="J38" s="29"/>
      <c r="K38" s="75" t="s">
        <v>392</v>
      </c>
      <c r="L38" s="68"/>
      <c r="M38" s="52" t="s">
        <v>424</v>
      </c>
      <c r="N38" s="36"/>
      <c r="O38" s="100"/>
      <c r="P38" s="38"/>
    </row>
    <row r="39" spans="1:16" ht="45" hidden="1" customHeight="1" x14ac:dyDescent="0.3">
      <c r="A39" s="48" t="e">
        <f>VLOOKUP(C39,'Stillingsbetegnelser RAR S'!$A$2:$D$30,4,FALSE)</f>
        <v>#N/A</v>
      </c>
      <c r="B39" s="29" t="s">
        <v>244</v>
      </c>
      <c r="C39" s="29" t="s">
        <v>266</v>
      </c>
      <c r="D39" s="29" t="s">
        <v>267</v>
      </c>
      <c r="E39" s="29" t="s">
        <v>393</v>
      </c>
      <c r="F39" s="29" t="s">
        <v>394</v>
      </c>
      <c r="G39" s="29" t="s">
        <v>27</v>
      </c>
      <c r="H39" s="29">
        <v>46874</v>
      </c>
      <c r="I39" s="29">
        <v>5</v>
      </c>
      <c r="J39" s="29"/>
      <c r="K39" s="75" t="s">
        <v>395</v>
      </c>
      <c r="L39" s="68"/>
      <c r="M39" s="52" t="s">
        <v>424</v>
      </c>
      <c r="N39" s="36"/>
      <c r="O39" s="100"/>
      <c r="P39" s="38"/>
    </row>
    <row r="40" spans="1:16" ht="45" hidden="1" customHeight="1" x14ac:dyDescent="0.3">
      <c r="A40" s="48" t="e">
        <f>VLOOKUP(C40,'Stillingsbetegnelser RAR S'!$A$2:$D$30,4,FALSE)</f>
        <v>#N/A</v>
      </c>
      <c r="B40" s="29" t="e">
        <f>VLOOKUP(C40,#REF!,2,FALSE)</f>
        <v>#REF!</v>
      </c>
      <c r="C40" s="29" t="s">
        <v>266</v>
      </c>
      <c r="D40" s="29" t="e">
        <f>VLOOKUP(C40,#REF!,3,FALSE)</f>
        <v>#REF!</v>
      </c>
      <c r="E40" s="29" t="s">
        <v>396</v>
      </c>
      <c r="F40" s="29" t="s">
        <v>397</v>
      </c>
      <c r="G40" s="29" t="s">
        <v>27</v>
      </c>
      <c r="H40" s="29">
        <v>40126</v>
      </c>
      <c r="I40" s="29">
        <v>3</v>
      </c>
      <c r="J40" s="29"/>
      <c r="K40" s="75" t="s">
        <v>398</v>
      </c>
      <c r="L40" s="68"/>
      <c r="M40" s="52" t="s">
        <v>424</v>
      </c>
      <c r="N40" s="36"/>
      <c r="O40" s="100"/>
      <c r="P40" s="38"/>
    </row>
    <row r="41" spans="1:16" ht="45" hidden="1" customHeight="1" x14ac:dyDescent="0.3">
      <c r="A41" s="48" t="e">
        <f>VLOOKUP(C41,'Stillingsbetegnelser RAR S'!$A$2:$D$30,4,FALSE)</f>
        <v>#N/A</v>
      </c>
      <c r="B41" s="29" t="e">
        <f>VLOOKUP(C41,#REF!,2,FALSE)</f>
        <v>#REF!</v>
      </c>
      <c r="C41" s="29" t="s">
        <v>266</v>
      </c>
      <c r="D41" s="29" t="e">
        <f>VLOOKUP(C41,#REF!,3,FALSE)</f>
        <v>#REF!</v>
      </c>
      <c r="E41" s="29" t="s">
        <v>399</v>
      </c>
      <c r="F41" s="29" t="s">
        <v>289</v>
      </c>
      <c r="G41" s="29" t="s">
        <v>27</v>
      </c>
      <c r="H41" s="29">
        <v>48096</v>
      </c>
      <c r="I41" s="29">
        <v>2</v>
      </c>
      <c r="J41" s="29"/>
      <c r="K41" s="75" t="s">
        <v>400</v>
      </c>
      <c r="L41" s="68"/>
      <c r="M41" s="52" t="s">
        <v>424</v>
      </c>
      <c r="N41" s="36"/>
      <c r="O41" s="100"/>
      <c r="P41" s="38"/>
    </row>
    <row r="42" spans="1:16" ht="45" hidden="1" customHeight="1" x14ac:dyDescent="0.3">
      <c r="A42" s="48" t="e">
        <f>VLOOKUP(C42,'Stillingsbetegnelser RAR S'!$A$2:$D$30,4,FALSE)</f>
        <v>#N/A</v>
      </c>
      <c r="B42" s="29" t="e">
        <f>VLOOKUP(C42,#REF!,2,FALSE)</f>
        <v>#REF!</v>
      </c>
      <c r="C42" s="29" t="s">
        <v>266</v>
      </c>
      <c r="D42" s="29" t="e">
        <f>VLOOKUP(C42,#REF!,3,FALSE)</f>
        <v>#REF!</v>
      </c>
      <c r="E42" s="29" t="s">
        <v>401</v>
      </c>
      <c r="F42" s="29" t="s">
        <v>264</v>
      </c>
      <c r="G42" s="29" t="s">
        <v>27</v>
      </c>
      <c r="H42" s="29">
        <v>48116</v>
      </c>
      <c r="I42" s="29">
        <v>15</v>
      </c>
      <c r="J42" s="29"/>
      <c r="K42" s="75" t="s">
        <v>402</v>
      </c>
      <c r="L42" s="68"/>
      <c r="M42" s="52" t="s">
        <v>424</v>
      </c>
      <c r="N42" s="36"/>
      <c r="O42" s="100"/>
      <c r="P42" s="38"/>
    </row>
    <row r="43" spans="1:16" ht="45" hidden="1" customHeight="1" x14ac:dyDescent="0.3">
      <c r="A43" s="48" t="e">
        <f>VLOOKUP(C43,'Stillingsbetegnelser RAR S'!$A$2:$D$30,4,FALSE)</f>
        <v>#N/A</v>
      </c>
      <c r="B43" s="30" t="e">
        <f>VLOOKUP(C43,#REF!,2,FALSE)</f>
        <v>#REF!</v>
      </c>
      <c r="C43" s="30" t="s">
        <v>266</v>
      </c>
      <c r="D43" s="29" t="e">
        <f>VLOOKUP(C43,#REF!,3,FALSE)</f>
        <v>#REF!</v>
      </c>
      <c r="E43" s="30" t="s">
        <v>403</v>
      </c>
      <c r="F43" s="29" t="s">
        <v>404</v>
      </c>
      <c r="G43" s="30" t="s">
        <v>27</v>
      </c>
      <c r="H43" s="30">
        <v>42677</v>
      </c>
      <c r="I43" s="30">
        <v>5</v>
      </c>
      <c r="J43" s="30"/>
      <c r="K43" s="75" t="s">
        <v>405</v>
      </c>
      <c r="L43" s="68"/>
      <c r="M43" s="52" t="s">
        <v>424</v>
      </c>
      <c r="N43" s="36"/>
      <c r="O43" s="100"/>
      <c r="P43" s="38"/>
    </row>
    <row r="44" spans="1:16" ht="45" hidden="1" customHeight="1" x14ac:dyDescent="0.3">
      <c r="A44" s="48" t="e">
        <f>VLOOKUP(C44,'Stillingsbetegnelser RAR S'!$A$2:$D$30,4,FALSE)</f>
        <v>#N/A</v>
      </c>
      <c r="B44" s="30" t="e">
        <f>VLOOKUP(C44,#REF!,2,FALSE)</f>
        <v>#REF!</v>
      </c>
      <c r="C44" s="30" t="s">
        <v>291</v>
      </c>
      <c r="D44" s="29" t="e">
        <f>VLOOKUP(C44,#REF!,3,FALSE)</f>
        <v>#REF!</v>
      </c>
      <c r="E44" s="29" t="s">
        <v>401</v>
      </c>
      <c r="F44" s="30" t="s">
        <v>406</v>
      </c>
      <c r="G44" s="30" t="s">
        <v>27</v>
      </c>
      <c r="H44" s="30">
        <v>48101</v>
      </c>
      <c r="I44" s="30">
        <v>5</v>
      </c>
      <c r="J44" s="30"/>
      <c r="K44" s="75" t="s">
        <v>407</v>
      </c>
      <c r="L44" s="68"/>
      <c r="M44" s="52" t="s">
        <v>424</v>
      </c>
      <c r="N44" s="36"/>
      <c r="O44" s="100"/>
      <c r="P44" s="38"/>
    </row>
    <row r="45" spans="1:16" ht="45" hidden="1" customHeight="1" x14ac:dyDescent="0.3">
      <c r="A45" s="48" t="e">
        <f>VLOOKUP(C45,'Stillingsbetegnelser RAR S'!$A$2:$D$30,4,FALSE)</f>
        <v>#N/A</v>
      </c>
      <c r="B45" s="30" t="e">
        <f>VLOOKUP(C45,#REF!,2,FALSE)</f>
        <v>#REF!</v>
      </c>
      <c r="C45" s="30" t="s">
        <v>291</v>
      </c>
      <c r="D45" s="29" t="e">
        <f>VLOOKUP(C45,#REF!,3,FALSE)</f>
        <v>#REF!</v>
      </c>
      <c r="E45" s="30" t="s">
        <v>408</v>
      </c>
      <c r="F45" s="29" t="s">
        <v>409</v>
      </c>
      <c r="G45" s="30" t="s">
        <v>27</v>
      </c>
      <c r="H45" s="30">
        <v>44886</v>
      </c>
      <c r="I45" s="30">
        <v>5</v>
      </c>
      <c r="J45" s="30"/>
      <c r="K45" s="75" t="s">
        <v>410</v>
      </c>
      <c r="L45" s="68"/>
      <c r="M45" s="52" t="s">
        <v>424</v>
      </c>
      <c r="N45" s="36"/>
      <c r="O45" s="100"/>
      <c r="P45" s="38"/>
    </row>
    <row r="46" spans="1:16" ht="45" hidden="1" customHeight="1" x14ac:dyDescent="0.3">
      <c r="A46" s="48" t="e">
        <f>VLOOKUP(C46,'Stillingsbetegnelser RAR S'!$A$2:$D$30,4,FALSE)</f>
        <v>#N/A</v>
      </c>
      <c r="B46" s="30" t="e">
        <f>VLOOKUP(C46,#REF!,2,FALSE)</f>
        <v>#REF!</v>
      </c>
      <c r="C46" s="30" t="s">
        <v>291</v>
      </c>
      <c r="D46" s="29" t="e">
        <f>VLOOKUP(C46,#REF!,3,FALSE)</f>
        <v>#REF!</v>
      </c>
      <c r="E46" s="29" t="s">
        <v>396</v>
      </c>
      <c r="F46" s="29" t="s">
        <v>411</v>
      </c>
      <c r="G46" s="30" t="s">
        <v>27</v>
      </c>
      <c r="H46" s="30">
        <v>46873</v>
      </c>
      <c r="I46" s="30">
        <v>3</v>
      </c>
      <c r="J46" s="30"/>
      <c r="K46" s="75" t="s">
        <v>412</v>
      </c>
      <c r="L46" s="68"/>
      <c r="M46" s="52" t="s">
        <v>424</v>
      </c>
      <c r="N46" s="36"/>
      <c r="O46" s="100"/>
      <c r="P46" s="38"/>
    </row>
    <row r="47" spans="1:16" ht="45" hidden="1" customHeight="1" x14ac:dyDescent="0.3">
      <c r="A47" s="48" t="e">
        <f>VLOOKUP(C47,'Stillingsbetegnelser RAR S'!$A$2:$D$30,4,FALSE)</f>
        <v>#N/A</v>
      </c>
      <c r="B47" s="30" t="e">
        <f>VLOOKUP(C47,#REF!,2,FALSE)</f>
        <v>#REF!</v>
      </c>
      <c r="C47" s="30" t="s">
        <v>291</v>
      </c>
      <c r="D47" s="29" t="e">
        <f>VLOOKUP(C47,#REF!,3,FALSE)</f>
        <v>#REF!</v>
      </c>
      <c r="E47" s="29" t="s">
        <v>413</v>
      </c>
      <c r="F47" s="30" t="s">
        <v>414</v>
      </c>
      <c r="G47" s="30" t="s">
        <v>27</v>
      </c>
      <c r="H47" s="30">
        <v>46834</v>
      </c>
      <c r="I47" s="30">
        <v>5</v>
      </c>
      <c r="J47" s="30"/>
      <c r="K47" s="75" t="s">
        <v>415</v>
      </c>
      <c r="L47" s="68"/>
      <c r="M47" s="52" t="s">
        <v>424</v>
      </c>
      <c r="N47" s="36"/>
      <c r="O47" s="100"/>
      <c r="P47" s="38"/>
    </row>
    <row r="48" spans="1:16" ht="45" hidden="1" customHeight="1" x14ac:dyDescent="0.3">
      <c r="A48" s="48" t="e">
        <f>VLOOKUP(C48,'Stillingsbetegnelser RAR S'!$A$2:$D$30,4,FALSE)</f>
        <v>#N/A</v>
      </c>
      <c r="B48" s="30" t="e">
        <f>VLOOKUP(C48,#REF!,2,FALSE)</f>
        <v>#REF!</v>
      </c>
      <c r="C48" s="30" t="s">
        <v>291</v>
      </c>
      <c r="D48" s="29" t="e">
        <f>VLOOKUP(C48,#REF!,3,FALSE)</f>
        <v>#REF!</v>
      </c>
      <c r="E48" s="29" t="s">
        <v>396</v>
      </c>
      <c r="F48" s="29" t="s">
        <v>416</v>
      </c>
      <c r="G48" s="30" t="s">
        <v>27</v>
      </c>
      <c r="H48" s="30">
        <v>40125</v>
      </c>
      <c r="I48" s="30">
        <v>2</v>
      </c>
      <c r="J48" s="30"/>
      <c r="K48" s="75" t="s">
        <v>417</v>
      </c>
      <c r="L48" s="68"/>
      <c r="M48" s="52" t="s">
        <v>424</v>
      </c>
      <c r="N48" s="36"/>
      <c r="O48" s="100"/>
      <c r="P48" s="38"/>
    </row>
    <row r="49" spans="1:16" ht="45" hidden="1" customHeight="1" x14ac:dyDescent="0.3">
      <c r="A49" s="48" t="e">
        <f>VLOOKUP(C49,'Stillingsbetegnelser RAR S'!$A$2:$D$30,4,FALSE)</f>
        <v>#N/A</v>
      </c>
      <c r="B49" s="30" t="e">
        <f>VLOOKUP(C49,#REF!,2,FALSE)</f>
        <v>#REF!</v>
      </c>
      <c r="C49" s="30" t="s">
        <v>291</v>
      </c>
      <c r="D49" s="29" t="e">
        <f>VLOOKUP(C49,#REF!,3,FALSE)</f>
        <v>#REF!</v>
      </c>
      <c r="E49" s="29" t="s">
        <v>418</v>
      </c>
      <c r="F49" s="29" t="s">
        <v>419</v>
      </c>
      <c r="G49" s="30" t="s">
        <v>27</v>
      </c>
      <c r="H49" s="30">
        <v>40142</v>
      </c>
      <c r="I49" s="30">
        <v>3</v>
      </c>
      <c r="J49" s="30"/>
      <c r="K49" s="75" t="s">
        <v>420</v>
      </c>
      <c r="L49" s="68"/>
      <c r="M49" s="52" t="s">
        <v>424</v>
      </c>
      <c r="N49" s="36"/>
      <c r="O49" s="100"/>
      <c r="P49" s="38"/>
    </row>
    <row r="50" spans="1:16" ht="45" hidden="1" customHeight="1" x14ac:dyDescent="0.3">
      <c r="A50" s="48" t="e">
        <f>VLOOKUP(C50,'Stillingsbetegnelser RAR S'!$A$2:$D$30,4,FALSE)</f>
        <v>#N/A</v>
      </c>
      <c r="B50" s="30" t="e">
        <f>VLOOKUP(C50,#REF!,2,FALSE)</f>
        <v>#REF!</v>
      </c>
      <c r="C50" s="30" t="s">
        <v>291</v>
      </c>
      <c r="D50" s="29" t="e">
        <f>VLOOKUP(C50,#REF!,3,FALSE)</f>
        <v>#REF!</v>
      </c>
      <c r="E50" s="29" t="s">
        <v>421</v>
      </c>
      <c r="F50" s="29" t="s">
        <v>422</v>
      </c>
      <c r="G50" s="30" t="s">
        <v>127</v>
      </c>
      <c r="H50" s="75"/>
      <c r="I50" s="30">
        <v>30</v>
      </c>
      <c r="J50" s="30"/>
      <c r="K50" s="75" t="s">
        <v>423</v>
      </c>
      <c r="L50" s="68"/>
      <c r="M50" s="52" t="s">
        <v>424</v>
      </c>
      <c r="N50" s="36"/>
      <c r="O50" s="100"/>
      <c r="P50" s="38"/>
    </row>
    <row r="51" spans="1:16" ht="45" hidden="1" customHeight="1" x14ac:dyDescent="0.3">
      <c r="A51" s="48" t="e">
        <f>VLOOKUP(C51,'Stillingsbetegnelser RAR S'!$A$2:$D$30,4,FALSE)</f>
        <v>#N/A</v>
      </c>
      <c r="B51" s="49" t="s">
        <v>41</v>
      </c>
      <c r="C51" s="49" t="s">
        <v>42</v>
      </c>
      <c r="D51" s="50" t="s">
        <v>43</v>
      </c>
      <c r="E51" s="49" t="s">
        <v>531</v>
      </c>
      <c r="F51" s="49" t="s">
        <v>532</v>
      </c>
      <c r="G51" s="49" t="s">
        <v>27</v>
      </c>
      <c r="H51" s="49">
        <v>45818</v>
      </c>
      <c r="I51" s="49">
        <v>3</v>
      </c>
      <c r="J51" s="49">
        <v>0</v>
      </c>
      <c r="K51" s="51" t="s">
        <v>533</v>
      </c>
      <c r="L51" s="68"/>
      <c r="M51" s="52" t="s">
        <v>582</v>
      </c>
      <c r="N51" s="36"/>
      <c r="O51" s="100"/>
      <c r="P51" s="38"/>
    </row>
    <row r="52" spans="1:16" ht="45" hidden="1" customHeight="1" x14ac:dyDescent="0.3">
      <c r="A52" s="48" t="e">
        <f>VLOOKUP(C52,'Stillingsbetegnelser RAR S'!$A$2:$D$30,4,FALSE)</f>
        <v>#N/A</v>
      </c>
      <c r="B52" s="49" t="s">
        <v>41</v>
      </c>
      <c r="C52" s="49" t="s">
        <v>42</v>
      </c>
      <c r="D52" s="50" t="s">
        <v>43</v>
      </c>
      <c r="E52" s="49" t="s">
        <v>534</v>
      </c>
      <c r="F52" s="49" t="s">
        <v>535</v>
      </c>
      <c r="G52" s="49" t="s">
        <v>27</v>
      </c>
      <c r="H52" s="49">
        <v>48813</v>
      </c>
      <c r="I52" s="49">
        <v>3</v>
      </c>
      <c r="J52" s="49">
        <v>0</v>
      </c>
      <c r="K52" s="51" t="s">
        <v>536</v>
      </c>
      <c r="L52" s="68"/>
      <c r="M52" s="52" t="s">
        <v>582</v>
      </c>
      <c r="N52" s="36"/>
      <c r="O52" s="100"/>
      <c r="P52" s="38"/>
    </row>
    <row r="53" spans="1:16" ht="45" hidden="1" customHeight="1" x14ac:dyDescent="0.3">
      <c r="A53" s="48" t="e">
        <f>VLOOKUP(C53,'Stillingsbetegnelser RAR S'!$A$2:$D$30,4,FALSE)</f>
        <v>#N/A</v>
      </c>
      <c r="B53" s="49" t="s">
        <v>41</v>
      </c>
      <c r="C53" s="49" t="s">
        <v>42</v>
      </c>
      <c r="D53" s="50" t="s">
        <v>43</v>
      </c>
      <c r="E53" s="49" t="s">
        <v>531</v>
      </c>
      <c r="F53" s="49" t="s">
        <v>537</v>
      </c>
      <c r="G53" s="49" t="s">
        <v>27</v>
      </c>
      <c r="H53" s="49">
        <v>48049</v>
      </c>
      <c r="I53" s="49">
        <v>2</v>
      </c>
      <c r="J53" s="49">
        <v>0</v>
      </c>
      <c r="K53" s="51" t="s">
        <v>536</v>
      </c>
      <c r="L53" s="68"/>
      <c r="M53" s="52" t="s">
        <v>582</v>
      </c>
      <c r="N53" s="36"/>
      <c r="O53" s="100"/>
      <c r="P53" s="38"/>
    </row>
    <row r="54" spans="1:16" ht="45" hidden="1" customHeight="1" x14ac:dyDescent="0.3">
      <c r="A54" s="48" t="e">
        <f>VLOOKUP(C54,'Stillingsbetegnelser RAR S'!$A$2:$D$30,4,FALSE)</f>
        <v>#N/A</v>
      </c>
      <c r="B54" s="49" t="s">
        <v>41</v>
      </c>
      <c r="C54" s="49" t="s">
        <v>42</v>
      </c>
      <c r="D54" s="50" t="s">
        <v>43</v>
      </c>
      <c r="E54" s="49" t="s">
        <v>534</v>
      </c>
      <c r="F54" s="49" t="s">
        <v>538</v>
      </c>
      <c r="G54" s="49" t="s">
        <v>27</v>
      </c>
      <c r="H54" s="49">
        <v>48837</v>
      </c>
      <c r="I54" s="49">
        <v>3</v>
      </c>
      <c r="J54" s="49">
        <v>0</v>
      </c>
      <c r="K54" s="51" t="s">
        <v>539</v>
      </c>
      <c r="L54" s="68"/>
      <c r="M54" s="52" t="s">
        <v>582</v>
      </c>
      <c r="N54" s="36"/>
      <c r="O54" s="100"/>
      <c r="P54" s="38"/>
    </row>
    <row r="55" spans="1:16" ht="45" hidden="1" customHeight="1" x14ac:dyDescent="0.3">
      <c r="A55" s="48" t="e">
        <f>VLOOKUP(C55,'Stillingsbetegnelser RAR S'!$A$2:$D$30,4,FALSE)</f>
        <v>#N/A</v>
      </c>
      <c r="B55" s="49" t="s">
        <v>41</v>
      </c>
      <c r="C55" s="49" t="s">
        <v>42</v>
      </c>
      <c r="D55" s="50" t="s">
        <v>43</v>
      </c>
      <c r="E55" s="49" t="s">
        <v>534</v>
      </c>
      <c r="F55" s="49" t="s">
        <v>540</v>
      </c>
      <c r="G55" s="49" t="s">
        <v>27</v>
      </c>
      <c r="H55" s="49">
        <v>48826</v>
      </c>
      <c r="I55" s="49">
        <v>2</v>
      </c>
      <c r="J55" s="49">
        <v>0</v>
      </c>
      <c r="K55" s="51" t="s">
        <v>541</v>
      </c>
      <c r="L55" s="68"/>
      <c r="M55" s="52" t="s">
        <v>582</v>
      </c>
      <c r="N55" s="36"/>
      <c r="O55" s="100"/>
      <c r="P55" s="38"/>
    </row>
    <row r="56" spans="1:16" ht="45" hidden="1" customHeight="1" x14ac:dyDescent="0.3">
      <c r="A56" s="48" t="e">
        <f>VLOOKUP(C56,'Stillingsbetegnelser RAR S'!$A$2:$D$30,4,FALSE)</f>
        <v>#N/A</v>
      </c>
      <c r="B56" s="49" t="s">
        <v>41</v>
      </c>
      <c r="C56" s="49" t="s">
        <v>42</v>
      </c>
      <c r="D56" s="50" t="s">
        <v>43</v>
      </c>
      <c r="E56" s="49" t="s">
        <v>534</v>
      </c>
      <c r="F56" s="49" t="s">
        <v>542</v>
      </c>
      <c r="G56" s="49" t="s">
        <v>27</v>
      </c>
      <c r="H56" s="49">
        <v>48827</v>
      </c>
      <c r="I56" s="49">
        <v>2</v>
      </c>
      <c r="J56" s="49"/>
      <c r="K56" s="51" t="s">
        <v>543</v>
      </c>
      <c r="L56" s="68"/>
      <c r="M56" s="52" t="s">
        <v>582</v>
      </c>
      <c r="N56" s="36"/>
      <c r="O56" s="100"/>
      <c r="P56" s="38"/>
    </row>
    <row r="57" spans="1:16" ht="45" hidden="1" customHeight="1" x14ac:dyDescent="0.3">
      <c r="A57" s="48" t="e">
        <f>VLOOKUP(C57,'Stillingsbetegnelser RAR S'!$A$2:$D$30,4,FALSE)</f>
        <v>#N/A</v>
      </c>
      <c r="B57" s="49" t="s">
        <v>41</v>
      </c>
      <c r="C57" s="49" t="s">
        <v>42</v>
      </c>
      <c r="D57" s="50" t="s">
        <v>43</v>
      </c>
      <c r="E57" s="49" t="s">
        <v>534</v>
      </c>
      <c r="F57" s="49" t="s">
        <v>544</v>
      </c>
      <c r="G57" s="49" t="s">
        <v>27</v>
      </c>
      <c r="H57" s="49">
        <v>48817</v>
      </c>
      <c r="I57" s="49">
        <v>2</v>
      </c>
      <c r="J57" s="49">
        <v>0</v>
      </c>
      <c r="K57" s="51" t="s">
        <v>545</v>
      </c>
      <c r="L57" s="68"/>
      <c r="M57" s="52" t="s">
        <v>582</v>
      </c>
      <c r="N57" s="36"/>
      <c r="O57" s="100"/>
      <c r="P57" s="38"/>
    </row>
    <row r="58" spans="1:16" ht="45" hidden="1" customHeight="1" x14ac:dyDescent="0.3">
      <c r="A58" s="48" t="e">
        <f>VLOOKUP(C58,'Stillingsbetegnelser RAR S'!$A$2:$D$30,4,FALSE)</f>
        <v>#N/A</v>
      </c>
      <c r="B58" s="49" t="s">
        <v>240</v>
      </c>
      <c r="C58" s="49" t="s">
        <v>124</v>
      </c>
      <c r="D58" s="50" t="s">
        <v>546</v>
      </c>
      <c r="E58" s="49" t="s">
        <v>547</v>
      </c>
      <c r="F58" s="49" t="s">
        <v>548</v>
      </c>
      <c r="G58" s="49" t="s">
        <v>27</v>
      </c>
      <c r="H58" s="49">
        <v>47977</v>
      </c>
      <c r="I58" s="49">
        <v>5</v>
      </c>
      <c r="J58" s="49">
        <v>0</v>
      </c>
      <c r="K58" s="51" t="s">
        <v>549</v>
      </c>
      <c r="L58" s="68"/>
      <c r="M58" s="52" t="s">
        <v>582</v>
      </c>
      <c r="N58" s="36"/>
      <c r="O58" s="100"/>
      <c r="P58" s="38"/>
    </row>
    <row r="59" spans="1:16" ht="45" hidden="1" customHeight="1" x14ac:dyDescent="0.3">
      <c r="A59" s="48" t="e">
        <f>VLOOKUP(C59,'Stillingsbetegnelser RAR S'!$A$2:$D$30,4,FALSE)</f>
        <v>#N/A</v>
      </c>
      <c r="B59" s="49" t="s">
        <v>240</v>
      </c>
      <c r="C59" s="49" t="s">
        <v>124</v>
      </c>
      <c r="D59" s="50" t="s">
        <v>546</v>
      </c>
      <c r="E59" s="49" t="s">
        <v>547</v>
      </c>
      <c r="F59" s="49" t="s">
        <v>550</v>
      </c>
      <c r="G59" s="49" t="s">
        <v>27</v>
      </c>
      <c r="H59" s="49">
        <v>48420</v>
      </c>
      <c r="I59" s="49">
        <v>5</v>
      </c>
      <c r="J59" s="49">
        <v>0</v>
      </c>
      <c r="K59" s="51" t="s">
        <v>551</v>
      </c>
      <c r="L59" s="68"/>
      <c r="M59" s="52" t="s">
        <v>582</v>
      </c>
      <c r="N59" s="36"/>
      <c r="O59" s="100"/>
      <c r="P59" s="38"/>
    </row>
    <row r="60" spans="1:16" ht="45" hidden="1" customHeight="1" x14ac:dyDescent="0.3">
      <c r="A60" s="48" t="e">
        <f>VLOOKUP(C60,'Stillingsbetegnelser RAR S'!$A$2:$D$30,4,FALSE)</f>
        <v>#N/A</v>
      </c>
      <c r="B60" s="49" t="s">
        <v>240</v>
      </c>
      <c r="C60" s="49" t="s">
        <v>124</v>
      </c>
      <c r="D60" s="50" t="s">
        <v>546</v>
      </c>
      <c r="E60" s="49" t="s">
        <v>418</v>
      </c>
      <c r="F60" s="49" t="s">
        <v>552</v>
      </c>
      <c r="G60" s="49" t="s">
        <v>27</v>
      </c>
      <c r="H60" s="49">
        <v>49735</v>
      </c>
      <c r="I60" s="49">
        <v>10</v>
      </c>
      <c r="J60" s="49">
        <v>0</v>
      </c>
      <c r="K60" s="51" t="s">
        <v>553</v>
      </c>
      <c r="L60" s="48"/>
      <c r="M60" s="52" t="s">
        <v>582</v>
      </c>
      <c r="N60" s="36"/>
      <c r="O60" s="100"/>
      <c r="P60" s="38"/>
    </row>
    <row r="61" spans="1:16" ht="45" hidden="1" customHeight="1" x14ac:dyDescent="0.3">
      <c r="A61" s="48" t="e">
        <f>VLOOKUP(C61,'Stillingsbetegnelser RAR S'!$A$2:$D$30,4,FALSE)</f>
        <v>#N/A</v>
      </c>
      <c r="B61" s="49" t="s">
        <v>70</v>
      </c>
      <c r="C61" s="49" t="s">
        <v>91</v>
      </c>
      <c r="D61" s="50" t="s">
        <v>92</v>
      </c>
      <c r="E61" s="49" t="s">
        <v>554</v>
      </c>
      <c r="F61" s="49" t="s">
        <v>555</v>
      </c>
      <c r="G61" s="49" t="s">
        <v>27</v>
      </c>
      <c r="H61" s="49">
        <v>47592</v>
      </c>
      <c r="I61" s="49">
        <v>7</v>
      </c>
      <c r="J61" s="49">
        <v>0</v>
      </c>
      <c r="K61" s="51" t="s">
        <v>556</v>
      </c>
      <c r="L61" s="48"/>
      <c r="M61" s="52" t="s">
        <v>582</v>
      </c>
      <c r="N61" s="36"/>
      <c r="O61" s="100"/>
      <c r="P61" s="38"/>
    </row>
    <row r="62" spans="1:16" ht="45" hidden="1" customHeight="1" x14ac:dyDescent="0.3">
      <c r="A62" s="48" t="e">
        <f>VLOOKUP(C62,'Stillingsbetegnelser RAR S'!$A$2:$D$30,4,FALSE)</f>
        <v>#N/A</v>
      </c>
      <c r="B62" s="49" t="s">
        <v>70</v>
      </c>
      <c r="C62" s="49" t="s">
        <v>557</v>
      </c>
      <c r="D62" s="50" t="s">
        <v>558</v>
      </c>
      <c r="E62" s="49" t="s">
        <v>559</v>
      </c>
      <c r="F62" s="49" t="s">
        <v>560</v>
      </c>
      <c r="G62" s="49" t="s">
        <v>27</v>
      </c>
      <c r="H62" s="49">
        <v>48660</v>
      </c>
      <c r="I62" s="49">
        <v>2</v>
      </c>
      <c r="J62" s="49">
        <v>0</v>
      </c>
      <c r="K62" s="51" t="s">
        <v>561</v>
      </c>
      <c r="L62" s="48"/>
      <c r="M62" s="52" t="s">
        <v>582</v>
      </c>
      <c r="N62" s="36"/>
      <c r="O62" s="100"/>
      <c r="P62" s="38"/>
    </row>
    <row r="63" spans="1:16" ht="45" hidden="1" customHeight="1" x14ac:dyDescent="0.3">
      <c r="A63" s="48" t="e">
        <f>VLOOKUP(C63,'Stillingsbetegnelser RAR S'!$A$2:$D$30,4,FALSE)</f>
        <v>#N/A</v>
      </c>
      <c r="B63" s="49" t="s">
        <v>70</v>
      </c>
      <c r="C63" s="49" t="s">
        <v>91</v>
      </c>
      <c r="D63" s="50" t="s">
        <v>92</v>
      </c>
      <c r="E63" s="49" t="s">
        <v>96</v>
      </c>
      <c r="F63" s="49" t="s">
        <v>562</v>
      </c>
      <c r="G63" s="49" t="s">
        <v>27</v>
      </c>
      <c r="H63" s="49">
        <v>45114</v>
      </c>
      <c r="I63" s="49">
        <v>10</v>
      </c>
      <c r="J63" s="49">
        <v>0</v>
      </c>
      <c r="K63" s="51" t="s">
        <v>98</v>
      </c>
      <c r="L63" s="48"/>
      <c r="M63" s="52" t="s">
        <v>582</v>
      </c>
      <c r="N63" s="36"/>
      <c r="O63" s="100"/>
      <c r="P63" s="38"/>
    </row>
    <row r="64" spans="1:16" ht="45" hidden="1" customHeight="1" x14ac:dyDescent="0.3">
      <c r="A64" s="48" t="e">
        <f>VLOOKUP(C64,'Stillingsbetegnelser RAR S'!$A$2:$D$30,4,FALSE)</f>
        <v>#N/A</v>
      </c>
      <c r="B64" s="49" t="s">
        <v>70</v>
      </c>
      <c r="C64" s="49" t="s">
        <v>91</v>
      </c>
      <c r="D64" s="50" t="s">
        <v>92</v>
      </c>
      <c r="E64" s="49" t="s">
        <v>563</v>
      </c>
      <c r="F64" s="49" t="s">
        <v>564</v>
      </c>
      <c r="G64" s="49" t="s">
        <v>27</v>
      </c>
      <c r="H64" s="49">
        <v>47706</v>
      </c>
      <c r="I64" s="49">
        <v>1.7</v>
      </c>
      <c r="J64" s="49">
        <v>0</v>
      </c>
      <c r="K64" s="51" t="s">
        <v>565</v>
      </c>
      <c r="L64" s="48"/>
      <c r="M64" s="52" t="s">
        <v>582</v>
      </c>
      <c r="N64" s="36"/>
      <c r="O64" s="100"/>
      <c r="P64" s="38"/>
    </row>
    <row r="65" spans="1:16" ht="45" hidden="1" customHeight="1" x14ac:dyDescent="0.3">
      <c r="A65" s="48" t="e">
        <f>VLOOKUP(C65,'Stillingsbetegnelser RAR S'!$A$2:$D$30,4,FALSE)</f>
        <v>#N/A</v>
      </c>
      <c r="B65" s="49" t="s">
        <v>70</v>
      </c>
      <c r="C65" s="49" t="s">
        <v>91</v>
      </c>
      <c r="D65" s="50" t="s">
        <v>92</v>
      </c>
      <c r="E65" s="49" t="s">
        <v>563</v>
      </c>
      <c r="F65" s="49" t="s">
        <v>566</v>
      </c>
      <c r="G65" s="49" t="s">
        <v>27</v>
      </c>
      <c r="H65" s="49">
        <v>47714</v>
      </c>
      <c r="I65" s="49">
        <v>2.7</v>
      </c>
      <c r="J65" s="49">
        <v>0</v>
      </c>
      <c r="K65" s="51" t="s">
        <v>567</v>
      </c>
      <c r="L65" s="48"/>
      <c r="M65" s="52" t="s">
        <v>582</v>
      </c>
      <c r="N65" s="36"/>
      <c r="O65" s="100"/>
      <c r="P65" s="38"/>
    </row>
    <row r="66" spans="1:16" ht="45" hidden="1" customHeight="1" x14ac:dyDescent="0.3">
      <c r="A66" s="48" t="e">
        <f>VLOOKUP(C66,'Stillingsbetegnelser RAR S'!$A$2:$D$30,4,FALSE)</f>
        <v>#N/A</v>
      </c>
      <c r="B66" s="49" t="s">
        <v>70</v>
      </c>
      <c r="C66" s="49" t="s">
        <v>91</v>
      </c>
      <c r="D66" s="50" t="s">
        <v>92</v>
      </c>
      <c r="E66" s="49" t="s">
        <v>96</v>
      </c>
      <c r="F66" s="49" t="s">
        <v>568</v>
      </c>
      <c r="G66" s="49" t="s">
        <v>27</v>
      </c>
      <c r="H66" s="49">
        <v>47854</v>
      </c>
      <c r="I66" s="49">
        <v>30</v>
      </c>
      <c r="J66" s="49">
        <v>0</v>
      </c>
      <c r="K66" s="51" t="s">
        <v>95</v>
      </c>
      <c r="L66" s="48"/>
      <c r="M66" s="52" t="s">
        <v>582</v>
      </c>
      <c r="N66" s="36"/>
      <c r="O66" s="100"/>
      <c r="P66" s="38"/>
    </row>
    <row r="67" spans="1:16" ht="45" hidden="1" customHeight="1" x14ac:dyDescent="0.3">
      <c r="A67" s="48" t="e">
        <f>VLOOKUP(C67,'Stillingsbetegnelser RAR S'!$A$2:$D$30,4,FALSE)</f>
        <v>#N/A</v>
      </c>
      <c r="B67" s="49" t="s">
        <v>70</v>
      </c>
      <c r="C67" s="49" t="s">
        <v>91</v>
      </c>
      <c r="D67" s="50" t="s">
        <v>92</v>
      </c>
      <c r="E67" s="49" t="s">
        <v>569</v>
      </c>
      <c r="F67" s="49" t="s">
        <v>570</v>
      </c>
      <c r="G67" s="49" t="s">
        <v>27</v>
      </c>
      <c r="H67" s="49">
        <v>48611</v>
      </c>
      <c r="I67" s="49">
        <v>2</v>
      </c>
      <c r="J67" s="49">
        <v>0</v>
      </c>
      <c r="K67" s="51" t="s">
        <v>571</v>
      </c>
      <c r="L67" s="48"/>
      <c r="M67" s="52" t="s">
        <v>582</v>
      </c>
      <c r="N67" s="36"/>
      <c r="O67" s="100"/>
      <c r="P67" s="38"/>
    </row>
    <row r="68" spans="1:16" ht="45" hidden="1" customHeight="1" x14ac:dyDescent="0.3">
      <c r="A68" s="48" t="e">
        <f>VLOOKUP(C68,'Stillingsbetegnelser RAR S'!$A$2:$D$30,4,FALSE)</f>
        <v>#N/A</v>
      </c>
      <c r="B68" s="49" t="s">
        <v>572</v>
      </c>
      <c r="C68" s="49" t="s">
        <v>154</v>
      </c>
      <c r="D68" s="50" t="s">
        <v>573</v>
      </c>
      <c r="E68" s="49" t="s">
        <v>574</v>
      </c>
      <c r="F68" s="49" t="s">
        <v>575</v>
      </c>
      <c r="G68" s="49" t="s">
        <v>27</v>
      </c>
      <c r="H68" s="49">
        <v>49033</v>
      </c>
      <c r="I68" s="49">
        <v>2</v>
      </c>
      <c r="J68" s="49">
        <v>0</v>
      </c>
      <c r="K68" s="51" t="s">
        <v>576</v>
      </c>
      <c r="L68" s="48"/>
      <c r="M68" s="52" t="s">
        <v>582</v>
      </c>
      <c r="N68" s="36"/>
      <c r="O68" s="100"/>
      <c r="P68" s="38"/>
    </row>
    <row r="69" spans="1:16" ht="45" hidden="1" customHeight="1" x14ac:dyDescent="0.3">
      <c r="A69" s="48" t="e">
        <f>VLOOKUP(C69,'Stillingsbetegnelser RAR S'!$A$2:$D$30,4,FALSE)</f>
        <v>#N/A</v>
      </c>
      <c r="B69" s="49" t="s">
        <v>577</v>
      </c>
      <c r="C69" s="49" t="s">
        <v>154</v>
      </c>
      <c r="D69" s="50" t="s">
        <v>573</v>
      </c>
      <c r="E69" s="49" t="s">
        <v>578</v>
      </c>
      <c r="F69" s="49" t="s">
        <v>578</v>
      </c>
      <c r="G69" s="49" t="s">
        <v>27</v>
      </c>
      <c r="H69" s="49">
        <v>45961</v>
      </c>
      <c r="I69" s="49">
        <v>1</v>
      </c>
      <c r="J69" s="49">
        <v>0</v>
      </c>
      <c r="K69" s="51" t="s">
        <v>579</v>
      </c>
      <c r="L69" s="48"/>
      <c r="M69" s="52" t="s">
        <v>582</v>
      </c>
      <c r="N69" s="36"/>
      <c r="O69" s="100"/>
      <c r="P69" s="38"/>
    </row>
    <row r="70" spans="1:16" ht="45" hidden="1" customHeight="1" x14ac:dyDescent="0.3">
      <c r="A70" s="48" t="e">
        <f>VLOOKUP(C70,'Stillingsbetegnelser RAR S'!$A$2:$D$30,4,FALSE)</f>
        <v>#N/A</v>
      </c>
      <c r="B70" s="49" t="s">
        <v>70</v>
      </c>
      <c r="C70" s="49" t="s">
        <v>580</v>
      </c>
      <c r="D70" s="50" t="s">
        <v>581</v>
      </c>
      <c r="E70" s="49" t="s">
        <v>554</v>
      </c>
      <c r="F70" s="49" t="s">
        <v>555</v>
      </c>
      <c r="G70" s="49" t="s">
        <v>27</v>
      </c>
      <c r="H70" s="49">
        <v>47592</v>
      </c>
      <c r="I70" s="49">
        <v>7</v>
      </c>
      <c r="J70" s="49">
        <v>0</v>
      </c>
      <c r="K70" s="51" t="s">
        <v>556</v>
      </c>
      <c r="L70" s="48"/>
      <c r="M70" s="52" t="s">
        <v>582</v>
      </c>
      <c r="N70" s="36"/>
      <c r="O70" s="100"/>
      <c r="P70" s="38"/>
    </row>
    <row r="71" spans="1:16" ht="45" hidden="1" customHeight="1" x14ac:dyDescent="0.3">
      <c r="A71" s="48" t="e">
        <f>VLOOKUP(C71,'Stillingsbetegnelser RAR S'!$A$2:$D$30,4,FALSE)</f>
        <v>#N/A</v>
      </c>
      <c r="B71" s="108" t="s">
        <v>22</v>
      </c>
      <c r="C71" s="108" t="s">
        <v>583</v>
      </c>
      <c r="D71" s="27" t="s">
        <v>584</v>
      </c>
      <c r="E71" s="109" t="s">
        <v>585</v>
      </c>
      <c r="F71" s="110" t="s">
        <v>586</v>
      </c>
      <c r="G71" s="111" t="s">
        <v>27</v>
      </c>
      <c r="H71" s="111">
        <v>49280</v>
      </c>
      <c r="I71" s="112">
        <v>6</v>
      </c>
      <c r="J71" s="49"/>
      <c r="K71" s="113" t="s">
        <v>587</v>
      </c>
      <c r="L71" s="48"/>
      <c r="M71" s="52" t="s">
        <v>926</v>
      </c>
      <c r="N71" s="36"/>
      <c r="O71" s="100"/>
      <c r="P71" s="38"/>
    </row>
    <row r="72" spans="1:16" ht="45" hidden="1" customHeight="1" x14ac:dyDescent="0.3">
      <c r="A72" s="48" t="e">
        <f>VLOOKUP(C72,'Stillingsbetegnelser RAR S'!$A$2:$D$30,4,FALSE)</f>
        <v>#N/A</v>
      </c>
      <c r="B72" s="108" t="s">
        <v>22</v>
      </c>
      <c r="C72" s="108" t="s">
        <v>583</v>
      </c>
      <c r="D72" s="27" t="s">
        <v>584</v>
      </c>
      <c r="E72" s="109" t="s">
        <v>588</v>
      </c>
      <c r="F72" s="110" t="s">
        <v>589</v>
      </c>
      <c r="G72" s="111" t="s">
        <v>27</v>
      </c>
      <c r="H72" s="111">
        <v>49279</v>
      </c>
      <c r="I72" s="112">
        <v>3</v>
      </c>
      <c r="J72" s="49"/>
      <c r="K72" s="113" t="s">
        <v>590</v>
      </c>
      <c r="L72" s="48"/>
      <c r="M72" s="52" t="s">
        <v>926</v>
      </c>
      <c r="N72" s="36"/>
      <c r="O72" s="100"/>
      <c r="P72" s="38"/>
    </row>
    <row r="73" spans="1:16" ht="45" hidden="1" customHeight="1" x14ac:dyDescent="0.3">
      <c r="A73" s="48" t="e">
        <f>VLOOKUP(C73,'Stillingsbetegnelser RAR S'!$A$2:$D$30,4,FALSE)</f>
        <v>#N/A</v>
      </c>
      <c r="B73" s="108" t="s">
        <v>22</v>
      </c>
      <c r="C73" s="108" t="s">
        <v>583</v>
      </c>
      <c r="D73" s="27" t="s">
        <v>584</v>
      </c>
      <c r="E73" s="109" t="s">
        <v>591</v>
      </c>
      <c r="F73" s="110" t="s">
        <v>592</v>
      </c>
      <c r="G73" s="111" t="s">
        <v>27</v>
      </c>
      <c r="H73" s="111">
        <v>49278</v>
      </c>
      <c r="I73" s="112">
        <v>2</v>
      </c>
      <c r="J73" s="49"/>
      <c r="K73" s="113" t="s">
        <v>593</v>
      </c>
      <c r="L73" s="48"/>
      <c r="M73" s="52" t="s">
        <v>926</v>
      </c>
      <c r="N73" s="36"/>
      <c r="O73" s="100"/>
      <c r="P73" s="38"/>
    </row>
    <row r="74" spans="1:16" ht="45" hidden="1" customHeight="1" x14ac:dyDescent="0.3">
      <c r="A74" s="48" t="e">
        <f>VLOOKUP(C74,'Stillingsbetegnelser RAR S'!$A$2:$D$30,4,FALSE)</f>
        <v>#N/A</v>
      </c>
      <c r="B74" s="108" t="s">
        <v>22</v>
      </c>
      <c r="C74" s="108" t="s">
        <v>583</v>
      </c>
      <c r="D74" s="27" t="s">
        <v>584</v>
      </c>
      <c r="E74" s="109" t="s">
        <v>594</v>
      </c>
      <c r="F74" s="110" t="s">
        <v>595</v>
      </c>
      <c r="G74" s="111" t="s">
        <v>27</v>
      </c>
      <c r="H74" s="111">
        <v>49277</v>
      </c>
      <c r="I74" s="112">
        <v>2</v>
      </c>
      <c r="J74" s="49"/>
      <c r="K74" s="113" t="s">
        <v>596</v>
      </c>
      <c r="L74" s="48"/>
      <c r="M74" s="52" t="s">
        <v>926</v>
      </c>
      <c r="N74" s="36"/>
      <c r="O74" s="100"/>
      <c r="P74" s="38"/>
    </row>
    <row r="75" spans="1:16" ht="45" hidden="1" customHeight="1" x14ac:dyDescent="0.3">
      <c r="A75" s="48" t="e">
        <f>VLOOKUP(C75,'Stillingsbetegnelser RAR S'!$A$2:$D$30,4,FALSE)</f>
        <v>#N/A</v>
      </c>
      <c r="B75" s="108" t="s">
        <v>22</v>
      </c>
      <c r="C75" s="108" t="s">
        <v>583</v>
      </c>
      <c r="D75" s="27" t="s">
        <v>584</v>
      </c>
      <c r="E75" s="109" t="s">
        <v>597</v>
      </c>
      <c r="F75" s="110" t="s">
        <v>598</v>
      </c>
      <c r="G75" s="111" t="s">
        <v>27</v>
      </c>
      <c r="H75" s="111">
        <v>49281</v>
      </c>
      <c r="I75" s="112">
        <v>3</v>
      </c>
      <c r="J75" s="49"/>
      <c r="K75" s="113" t="s">
        <v>599</v>
      </c>
      <c r="L75" s="48"/>
      <c r="M75" s="52" t="s">
        <v>926</v>
      </c>
      <c r="N75" s="36"/>
      <c r="O75" s="100"/>
      <c r="P75" s="38"/>
    </row>
    <row r="76" spans="1:16" ht="45" hidden="1" customHeight="1" x14ac:dyDescent="0.3">
      <c r="A76" s="48" t="e">
        <f>VLOOKUP(C76,'Stillingsbetegnelser RAR S'!$A$2:$D$30,4,FALSE)</f>
        <v>#N/A</v>
      </c>
      <c r="B76" s="108" t="s">
        <v>577</v>
      </c>
      <c r="C76" s="108" t="s">
        <v>154</v>
      </c>
      <c r="D76" s="27" t="s">
        <v>573</v>
      </c>
      <c r="E76" s="114" t="s">
        <v>600</v>
      </c>
      <c r="F76" s="115" t="s">
        <v>601</v>
      </c>
      <c r="G76" s="111" t="s">
        <v>27</v>
      </c>
      <c r="H76" s="116">
        <v>45965</v>
      </c>
      <c r="I76" s="117">
        <v>2</v>
      </c>
      <c r="J76" s="49"/>
      <c r="K76" s="113" t="s">
        <v>602</v>
      </c>
      <c r="L76" s="48"/>
      <c r="M76" s="52" t="s">
        <v>926</v>
      </c>
      <c r="N76" s="36"/>
      <c r="O76" s="100"/>
      <c r="P76" s="38"/>
    </row>
    <row r="77" spans="1:16" ht="45" hidden="1" customHeight="1" x14ac:dyDescent="0.3">
      <c r="A77" s="48" t="e">
        <f>VLOOKUP(C77,'Stillingsbetegnelser RAR S'!$A$2:$D$30,4,FALSE)</f>
        <v>#N/A</v>
      </c>
      <c r="B77" s="108" t="s">
        <v>577</v>
      </c>
      <c r="C77" s="108" t="s">
        <v>154</v>
      </c>
      <c r="D77" s="27" t="s">
        <v>573</v>
      </c>
      <c r="E77" s="114" t="s">
        <v>603</v>
      </c>
      <c r="F77" s="115" t="s">
        <v>604</v>
      </c>
      <c r="G77" s="111" t="s">
        <v>27</v>
      </c>
      <c r="H77" s="116">
        <v>47381</v>
      </c>
      <c r="I77" s="117">
        <v>2</v>
      </c>
      <c r="J77" s="49"/>
      <c r="K77" s="113" t="s">
        <v>605</v>
      </c>
      <c r="L77" s="48"/>
      <c r="M77" s="52" t="s">
        <v>926</v>
      </c>
      <c r="N77" s="36"/>
      <c r="O77" s="100"/>
      <c r="P77" s="38"/>
    </row>
    <row r="78" spans="1:16" ht="45" hidden="1" customHeight="1" x14ac:dyDescent="0.3">
      <c r="A78" s="48" t="e">
        <f>VLOOKUP(C78,'Stillingsbetegnelser RAR S'!$A$2:$D$30,4,FALSE)</f>
        <v>#N/A</v>
      </c>
      <c r="B78" s="108" t="s">
        <v>577</v>
      </c>
      <c r="C78" s="108" t="s">
        <v>154</v>
      </c>
      <c r="D78" s="27" t="s">
        <v>573</v>
      </c>
      <c r="E78" s="114" t="s">
        <v>606</v>
      </c>
      <c r="F78" s="115" t="s">
        <v>607</v>
      </c>
      <c r="G78" s="111" t="s">
        <v>27</v>
      </c>
      <c r="H78" s="116">
        <v>45969</v>
      </c>
      <c r="I78" s="117">
        <v>2</v>
      </c>
      <c r="J78" s="49"/>
      <c r="K78" s="113" t="s">
        <v>608</v>
      </c>
      <c r="L78" s="48"/>
      <c r="M78" s="52" t="s">
        <v>926</v>
      </c>
      <c r="N78" s="36"/>
      <c r="O78" s="100"/>
      <c r="P78" s="38"/>
    </row>
    <row r="79" spans="1:16" ht="45" hidden="1" customHeight="1" x14ac:dyDescent="0.3">
      <c r="A79" s="48" t="e">
        <f>VLOOKUP(C79,'Stillingsbetegnelser RAR S'!$A$2:$D$30,4,FALSE)</f>
        <v>#N/A</v>
      </c>
      <c r="B79" s="108" t="s">
        <v>577</v>
      </c>
      <c r="C79" s="108" t="s">
        <v>154</v>
      </c>
      <c r="D79" s="27" t="s">
        <v>573</v>
      </c>
      <c r="E79" s="114" t="s">
        <v>609</v>
      </c>
      <c r="F79" s="115" t="s">
        <v>578</v>
      </c>
      <c r="G79" s="111" t="s">
        <v>27</v>
      </c>
      <c r="H79" s="116">
        <v>45961</v>
      </c>
      <c r="I79" s="117">
        <v>1</v>
      </c>
      <c r="J79" s="49"/>
      <c r="K79" s="113" t="s">
        <v>579</v>
      </c>
      <c r="L79" s="48"/>
      <c r="M79" s="52" t="s">
        <v>926</v>
      </c>
      <c r="N79" s="36"/>
      <c r="O79" s="100"/>
      <c r="P79" s="38"/>
    </row>
    <row r="80" spans="1:16" ht="45" hidden="1" customHeight="1" x14ac:dyDescent="0.3">
      <c r="A80" s="48" t="e">
        <f>VLOOKUP(C80,'Stillingsbetegnelser RAR S'!$A$2:$D$30,4,FALSE)</f>
        <v>#N/A</v>
      </c>
      <c r="B80" s="108" t="s">
        <v>577</v>
      </c>
      <c r="C80" s="108" t="s">
        <v>154</v>
      </c>
      <c r="D80" s="27" t="s">
        <v>573</v>
      </c>
      <c r="E80" s="109" t="s">
        <v>610</v>
      </c>
      <c r="F80" s="110" t="s">
        <v>611</v>
      </c>
      <c r="G80" s="111" t="s">
        <v>27</v>
      </c>
      <c r="H80" s="116">
        <v>48325</v>
      </c>
      <c r="I80" s="117">
        <v>2</v>
      </c>
      <c r="J80" s="49"/>
      <c r="K80" s="113" t="s">
        <v>612</v>
      </c>
      <c r="L80" s="48"/>
      <c r="M80" s="52" t="s">
        <v>926</v>
      </c>
      <c r="N80" s="36"/>
      <c r="O80" s="100"/>
      <c r="P80" s="38"/>
    </row>
    <row r="81" spans="1:16" ht="45" hidden="1" customHeight="1" x14ac:dyDescent="0.3">
      <c r="A81" s="48" t="e">
        <f>VLOOKUP(C81,'Stillingsbetegnelser RAR S'!$A$2:$D$30,4,FALSE)</f>
        <v>#N/A</v>
      </c>
      <c r="B81" s="108" t="s">
        <v>613</v>
      </c>
      <c r="C81" s="108" t="s">
        <v>225</v>
      </c>
      <c r="D81" s="27" t="s">
        <v>614</v>
      </c>
      <c r="E81" s="118" t="s">
        <v>615</v>
      </c>
      <c r="F81" s="118" t="s">
        <v>616</v>
      </c>
      <c r="G81" s="111" t="s">
        <v>27</v>
      </c>
      <c r="H81" s="116">
        <v>40003</v>
      </c>
      <c r="I81" s="117">
        <v>2</v>
      </c>
      <c r="J81" s="49"/>
      <c r="K81" s="113" t="s">
        <v>617</v>
      </c>
      <c r="L81" s="48"/>
      <c r="M81" s="52" t="s">
        <v>926</v>
      </c>
      <c r="N81" s="36"/>
      <c r="O81" s="100"/>
      <c r="P81" s="38"/>
    </row>
    <row r="82" spans="1:16" ht="45" hidden="1" customHeight="1" x14ac:dyDescent="0.3">
      <c r="A82" s="48" t="e">
        <f>VLOOKUP(C82,'Stillingsbetegnelser RAR S'!$A$2:$D$30,4,FALSE)</f>
        <v>#N/A</v>
      </c>
      <c r="B82" s="108" t="s">
        <v>613</v>
      </c>
      <c r="C82" s="108" t="s">
        <v>225</v>
      </c>
      <c r="D82" s="27" t="s">
        <v>614</v>
      </c>
      <c r="E82" s="118" t="s">
        <v>618</v>
      </c>
      <c r="F82" s="118" t="s">
        <v>619</v>
      </c>
      <c r="G82" s="111" t="s">
        <v>27</v>
      </c>
      <c r="H82" s="116">
        <v>45350</v>
      </c>
      <c r="I82" s="117">
        <v>2</v>
      </c>
      <c r="J82" s="49"/>
      <c r="K82" s="113" t="s">
        <v>620</v>
      </c>
      <c r="L82" s="48"/>
      <c r="M82" s="52" t="s">
        <v>926</v>
      </c>
      <c r="N82" s="36"/>
      <c r="O82" s="100"/>
      <c r="P82" s="38"/>
    </row>
    <row r="83" spans="1:16" ht="45" hidden="1" customHeight="1" x14ac:dyDescent="0.3">
      <c r="A83" s="48" t="e">
        <f>VLOOKUP(C83,'Stillingsbetegnelser RAR S'!$A$2:$D$30,4,FALSE)</f>
        <v>#N/A</v>
      </c>
      <c r="B83" s="108" t="s">
        <v>613</v>
      </c>
      <c r="C83" s="108" t="s">
        <v>225</v>
      </c>
      <c r="D83" s="27" t="s">
        <v>614</v>
      </c>
      <c r="E83" s="118" t="s">
        <v>621</v>
      </c>
      <c r="F83" s="118" t="s">
        <v>622</v>
      </c>
      <c r="G83" s="111" t="s">
        <v>27</v>
      </c>
      <c r="H83" s="116">
        <v>46128</v>
      </c>
      <c r="I83" s="117">
        <v>2</v>
      </c>
      <c r="J83" s="49"/>
      <c r="K83" s="113" t="s">
        <v>623</v>
      </c>
      <c r="L83" s="48"/>
      <c r="M83" s="52" t="s">
        <v>926</v>
      </c>
      <c r="N83" s="36"/>
      <c r="O83" s="100"/>
      <c r="P83" s="38"/>
    </row>
    <row r="84" spans="1:16" ht="45" hidden="1" customHeight="1" x14ac:dyDescent="0.3">
      <c r="A84" s="48" t="e">
        <f>VLOOKUP(C84,'Stillingsbetegnelser RAR S'!$A$2:$D$30,4,FALSE)</f>
        <v>#N/A</v>
      </c>
      <c r="B84" s="108" t="s">
        <v>613</v>
      </c>
      <c r="C84" s="108" t="s">
        <v>225</v>
      </c>
      <c r="D84" s="27" t="s">
        <v>614</v>
      </c>
      <c r="E84" s="118" t="s">
        <v>624</v>
      </c>
      <c r="F84" s="118" t="s">
        <v>625</v>
      </c>
      <c r="G84" s="111" t="s">
        <v>27</v>
      </c>
      <c r="H84" s="116">
        <v>47635</v>
      </c>
      <c r="I84" s="117">
        <v>15</v>
      </c>
      <c r="J84" s="49"/>
      <c r="K84" s="113" t="s">
        <v>626</v>
      </c>
      <c r="L84" s="48"/>
      <c r="M84" s="52" t="s">
        <v>926</v>
      </c>
      <c r="N84" s="36"/>
      <c r="O84" s="100"/>
      <c r="P84" s="38"/>
    </row>
    <row r="85" spans="1:16" ht="45" hidden="1" customHeight="1" x14ac:dyDescent="0.3">
      <c r="A85" s="48" t="e">
        <f>VLOOKUP(C85,'Stillingsbetegnelser RAR S'!$A$2:$D$30,4,FALSE)</f>
        <v>#N/A</v>
      </c>
      <c r="B85" s="108" t="s">
        <v>613</v>
      </c>
      <c r="C85" s="108" t="s">
        <v>225</v>
      </c>
      <c r="D85" s="27" t="s">
        <v>614</v>
      </c>
      <c r="E85" s="118" t="s">
        <v>627</v>
      </c>
      <c r="F85" s="118" t="s">
        <v>628</v>
      </c>
      <c r="G85" s="111" t="s">
        <v>27</v>
      </c>
      <c r="H85" s="116">
        <v>45925</v>
      </c>
      <c r="I85" s="117">
        <v>1</v>
      </c>
      <c r="J85" s="49"/>
      <c r="K85" s="113" t="s">
        <v>629</v>
      </c>
      <c r="L85" s="48"/>
      <c r="M85" s="52" t="s">
        <v>926</v>
      </c>
      <c r="N85" s="36"/>
      <c r="O85" s="100"/>
      <c r="P85" s="38"/>
    </row>
    <row r="86" spans="1:16" ht="45" hidden="1" customHeight="1" x14ac:dyDescent="0.3">
      <c r="A86" s="48" t="e">
        <f>VLOOKUP(C86,'Stillingsbetegnelser RAR S'!$A$2:$D$30,4,FALSE)</f>
        <v>#N/A</v>
      </c>
      <c r="B86" s="108" t="s">
        <v>365</v>
      </c>
      <c r="C86" s="108" t="s">
        <v>630</v>
      </c>
      <c r="D86" s="27" t="s">
        <v>631</v>
      </c>
      <c r="E86" s="109" t="s">
        <v>632</v>
      </c>
      <c r="F86" s="27" t="s">
        <v>633</v>
      </c>
      <c r="G86" s="111" t="s">
        <v>27</v>
      </c>
      <c r="H86" s="111">
        <v>40343</v>
      </c>
      <c r="I86" s="112">
        <v>2</v>
      </c>
      <c r="J86" s="49"/>
      <c r="K86" s="113" t="s">
        <v>634</v>
      </c>
      <c r="L86" s="48"/>
      <c r="M86" s="52" t="s">
        <v>926</v>
      </c>
      <c r="N86" s="36"/>
      <c r="O86" s="100"/>
      <c r="P86" s="38"/>
    </row>
    <row r="87" spans="1:16" ht="45" hidden="1" customHeight="1" x14ac:dyDescent="0.3">
      <c r="A87" s="48" t="e">
        <f>VLOOKUP(C87,'Stillingsbetegnelser RAR S'!$A$2:$D$30,4,FALSE)</f>
        <v>#N/A</v>
      </c>
      <c r="B87" s="119" t="s">
        <v>365</v>
      </c>
      <c r="C87" s="119" t="s">
        <v>630</v>
      </c>
      <c r="D87" s="110" t="s">
        <v>631</v>
      </c>
      <c r="E87" s="27" t="s">
        <v>635</v>
      </c>
      <c r="F87" s="27" t="s">
        <v>636</v>
      </c>
      <c r="G87" s="111" t="s">
        <v>27</v>
      </c>
      <c r="H87" s="111">
        <v>45989</v>
      </c>
      <c r="I87" s="112">
        <v>2</v>
      </c>
      <c r="J87" s="49"/>
      <c r="K87" s="113" t="s">
        <v>637</v>
      </c>
      <c r="L87" s="48"/>
      <c r="M87" s="52" t="s">
        <v>926</v>
      </c>
      <c r="N87" s="36"/>
      <c r="O87" s="100"/>
      <c r="P87" s="38"/>
    </row>
    <row r="88" spans="1:16" ht="45" hidden="1" customHeight="1" x14ac:dyDescent="0.3">
      <c r="A88" s="48" t="e">
        <f>VLOOKUP(C88,'Stillingsbetegnelser RAR S'!$A$2:$D$30,4,FALSE)</f>
        <v>#N/A</v>
      </c>
      <c r="B88" s="119" t="s">
        <v>365</v>
      </c>
      <c r="C88" s="119" t="s">
        <v>630</v>
      </c>
      <c r="D88" s="110" t="s">
        <v>631</v>
      </c>
      <c r="E88" s="27" t="s">
        <v>638</v>
      </c>
      <c r="F88" s="27" t="s">
        <v>639</v>
      </c>
      <c r="G88" s="111" t="s">
        <v>27</v>
      </c>
      <c r="H88" s="111">
        <v>45987</v>
      </c>
      <c r="I88" s="120">
        <v>2</v>
      </c>
      <c r="J88" s="49"/>
      <c r="K88" s="113" t="s">
        <v>640</v>
      </c>
      <c r="L88" s="48"/>
      <c r="M88" s="52" t="s">
        <v>926</v>
      </c>
      <c r="N88" s="36"/>
      <c r="O88" s="100"/>
      <c r="P88" s="38"/>
    </row>
    <row r="89" spans="1:16" ht="45" hidden="1" customHeight="1" x14ac:dyDescent="0.3">
      <c r="A89" s="48" t="e">
        <f>VLOOKUP(C89,'Stillingsbetegnelser RAR S'!$A$2:$D$30,4,FALSE)</f>
        <v>#N/A</v>
      </c>
      <c r="B89" s="119" t="s">
        <v>365</v>
      </c>
      <c r="C89" s="119" t="s">
        <v>630</v>
      </c>
      <c r="D89" s="110" t="s">
        <v>631</v>
      </c>
      <c r="E89" s="27" t="s">
        <v>641</v>
      </c>
      <c r="F89" s="27" t="s">
        <v>642</v>
      </c>
      <c r="G89" s="111" t="s">
        <v>27</v>
      </c>
      <c r="H89" s="111">
        <v>40748</v>
      </c>
      <c r="I89" s="120">
        <v>1</v>
      </c>
      <c r="J89" s="49"/>
      <c r="K89" s="113" t="s">
        <v>643</v>
      </c>
      <c r="L89" s="48"/>
      <c r="M89" s="52" t="s">
        <v>926</v>
      </c>
      <c r="N89" s="36"/>
      <c r="O89" s="100"/>
      <c r="P89" s="38"/>
    </row>
    <row r="90" spans="1:16" ht="45" hidden="1" customHeight="1" x14ac:dyDescent="0.3">
      <c r="A90" s="48" t="e">
        <f>VLOOKUP(C90,'Stillingsbetegnelser RAR S'!$A$2:$D$30,4,FALSE)</f>
        <v>#N/A</v>
      </c>
      <c r="B90" s="119" t="s">
        <v>365</v>
      </c>
      <c r="C90" s="119" t="s">
        <v>630</v>
      </c>
      <c r="D90" s="110" t="s">
        <v>631</v>
      </c>
      <c r="E90" s="27" t="s">
        <v>644</v>
      </c>
      <c r="F90" s="27" t="s">
        <v>645</v>
      </c>
      <c r="G90" s="111" t="s">
        <v>27</v>
      </c>
      <c r="H90" s="111">
        <v>45988</v>
      </c>
      <c r="I90" s="112">
        <v>2</v>
      </c>
      <c r="J90" s="49"/>
      <c r="K90" s="113" t="s">
        <v>646</v>
      </c>
      <c r="L90" s="48"/>
      <c r="M90" s="52" t="s">
        <v>926</v>
      </c>
      <c r="N90" s="36"/>
      <c r="O90" s="100"/>
      <c r="P90" s="38"/>
    </row>
    <row r="91" spans="1:16" ht="45" hidden="1" customHeight="1" x14ac:dyDescent="0.3">
      <c r="A91" s="48" t="e">
        <f>VLOOKUP(C91,'Stillingsbetegnelser RAR S'!$A$2:$D$30,4,FALSE)</f>
        <v>#N/A</v>
      </c>
      <c r="B91" s="108" t="s">
        <v>70</v>
      </c>
      <c r="C91" s="108" t="s">
        <v>91</v>
      </c>
      <c r="D91" s="27" t="s">
        <v>92</v>
      </c>
      <c r="E91" s="108" t="s">
        <v>647</v>
      </c>
      <c r="F91" s="110" t="s">
        <v>648</v>
      </c>
      <c r="G91" s="111" t="s">
        <v>27</v>
      </c>
      <c r="H91" s="111">
        <v>47854</v>
      </c>
      <c r="I91" s="112">
        <v>30</v>
      </c>
      <c r="J91" s="49"/>
      <c r="K91" s="113" t="s">
        <v>95</v>
      </c>
      <c r="L91" s="48"/>
      <c r="M91" s="52" t="s">
        <v>926</v>
      </c>
      <c r="N91" s="36"/>
      <c r="O91" s="100"/>
      <c r="P91" s="38"/>
    </row>
    <row r="92" spans="1:16" ht="45" hidden="1" customHeight="1" x14ac:dyDescent="0.3">
      <c r="A92" s="48" t="e">
        <f>VLOOKUP(C92,'Stillingsbetegnelser RAR S'!$A$2:$D$30,4,FALSE)</f>
        <v>#N/A</v>
      </c>
      <c r="B92" s="108" t="s">
        <v>70</v>
      </c>
      <c r="C92" s="108" t="s">
        <v>91</v>
      </c>
      <c r="D92" s="27" t="s">
        <v>92</v>
      </c>
      <c r="E92" s="108" t="s">
        <v>649</v>
      </c>
      <c r="F92" s="110" t="s">
        <v>650</v>
      </c>
      <c r="G92" s="111" t="s">
        <v>27</v>
      </c>
      <c r="H92" s="111">
        <v>45114</v>
      </c>
      <c r="I92" s="112">
        <v>20</v>
      </c>
      <c r="J92" s="49"/>
      <c r="K92" s="113" t="s">
        <v>98</v>
      </c>
      <c r="L92" s="48"/>
      <c r="M92" s="52" t="s">
        <v>926</v>
      </c>
      <c r="N92" s="36"/>
      <c r="O92" s="100"/>
      <c r="P92" s="38"/>
    </row>
    <row r="93" spans="1:16" ht="45" hidden="1" customHeight="1" x14ac:dyDescent="0.3">
      <c r="A93" s="48" t="e">
        <f>VLOOKUP(C93,'Stillingsbetegnelser RAR S'!$A$2:$D$30,4,FALSE)</f>
        <v>#N/A</v>
      </c>
      <c r="B93" s="108" t="s">
        <v>70</v>
      </c>
      <c r="C93" s="108" t="s">
        <v>91</v>
      </c>
      <c r="D93" s="27" t="s">
        <v>92</v>
      </c>
      <c r="E93" s="108" t="s">
        <v>651</v>
      </c>
      <c r="F93" s="110" t="s">
        <v>652</v>
      </c>
      <c r="G93" s="111" t="s">
        <v>27</v>
      </c>
      <c r="H93" s="111">
        <v>48466</v>
      </c>
      <c r="I93" s="112">
        <v>1</v>
      </c>
      <c r="J93" s="49"/>
      <c r="K93" s="113" t="s">
        <v>653</v>
      </c>
      <c r="L93" s="48"/>
      <c r="M93" s="52" t="s">
        <v>926</v>
      </c>
      <c r="N93" s="36"/>
      <c r="O93" s="100"/>
      <c r="P93" s="38"/>
    </row>
    <row r="94" spans="1:16" ht="45" hidden="1" customHeight="1" x14ac:dyDescent="0.3">
      <c r="A94" s="48" t="e">
        <f>VLOOKUP(C94,'Stillingsbetegnelser RAR S'!$A$2:$D$30,4,FALSE)</f>
        <v>#N/A</v>
      </c>
      <c r="B94" s="108" t="s">
        <v>70</v>
      </c>
      <c r="C94" s="108" t="s">
        <v>91</v>
      </c>
      <c r="D94" s="27" t="s">
        <v>92</v>
      </c>
      <c r="E94" s="108" t="s">
        <v>651</v>
      </c>
      <c r="F94" s="110" t="s">
        <v>654</v>
      </c>
      <c r="G94" s="111" t="s">
        <v>27</v>
      </c>
      <c r="H94" s="111">
        <v>48611</v>
      </c>
      <c r="I94" s="112">
        <v>2</v>
      </c>
      <c r="J94" s="49"/>
      <c r="K94" s="113" t="s">
        <v>571</v>
      </c>
      <c r="L94" s="68"/>
      <c r="M94" s="52" t="s">
        <v>926</v>
      </c>
      <c r="N94" s="36"/>
      <c r="O94" s="100"/>
      <c r="P94" s="38"/>
    </row>
    <row r="95" spans="1:16" ht="45" hidden="1" customHeight="1" x14ac:dyDescent="0.3">
      <c r="A95" s="48" t="e">
        <f>VLOOKUP(C95,'Stillingsbetegnelser RAR S'!$A$2:$D$30,4,FALSE)</f>
        <v>#N/A</v>
      </c>
      <c r="B95" s="108" t="s">
        <v>70</v>
      </c>
      <c r="C95" s="108" t="s">
        <v>91</v>
      </c>
      <c r="D95" s="27" t="s">
        <v>92</v>
      </c>
      <c r="E95" s="108" t="s">
        <v>651</v>
      </c>
      <c r="F95" s="110" t="s">
        <v>560</v>
      </c>
      <c r="G95" s="111" t="s">
        <v>27</v>
      </c>
      <c r="H95" s="111">
        <v>48660</v>
      </c>
      <c r="I95" s="112">
        <v>2</v>
      </c>
      <c r="J95" s="49"/>
      <c r="K95" s="113" t="s">
        <v>561</v>
      </c>
      <c r="L95" s="68"/>
      <c r="M95" s="52" t="s">
        <v>926</v>
      </c>
      <c r="N95" s="36"/>
      <c r="O95" s="100"/>
      <c r="P95" s="38"/>
    </row>
    <row r="96" spans="1:16" ht="45" hidden="1" customHeight="1" x14ac:dyDescent="0.3">
      <c r="A96" s="48" t="e">
        <f>VLOOKUP(C96,'Stillingsbetegnelser RAR S'!$A$2:$D$30,4,FALSE)</f>
        <v>#N/A</v>
      </c>
      <c r="B96" s="108" t="s">
        <v>70</v>
      </c>
      <c r="C96" s="108" t="s">
        <v>557</v>
      </c>
      <c r="D96" s="27" t="s">
        <v>558</v>
      </c>
      <c r="E96" s="108" t="s">
        <v>93</v>
      </c>
      <c r="F96" s="27" t="s">
        <v>648</v>
      </c>
      <c r="G96" s="111" t="s">
        <v>27</v>
      </c>
      <c r="H96" s="111">
        <v>47854</v>
      </c>
      <c r="I96" s="112">
        <v>30</v>
      </c>
      <c r="J96" s="49"/>
      <c r="K96" s="113" t="s">
        <v>95</v>
      </c>
      <c r="L96" s="68"/>
      <c r="M96" s="52" t="s">
        <v>926</v>
      </c>
      <c r="N96" s="36"/>
      <c r="O96" s="100"/>
      <c r="P96" s="38"/>
    </row>
    <row r="97" spans="1:16" ht="45" hidden="1" customHeight="1" x14ac:dyDescent="0.3">
      <c r="A97" s="48" t="e">
        <f>VLOOKUP(C97,'Stillingsbetegnelser RAR S'!$A$2:$D$30,4,FALSE)</f>
        <v>#N/A</v>
      </c>
      <c r="B97" s="108" t="s">
        <v>70</v>
      </c>
      <c r="C97" s="108" t="s">
        <v>557</v>
      </c>
      <c r="D97" s="27" t="s">
        <v>558</v>
      </c>
      <c r="E97" s="108" t="s">
        <v>93</v>
      </c>
      <c r="F97" s="27" t="s">
        <v>562</v>
      </c>
      <c r="G97" s="111" t="s">
        <v>27</v>
      </c>
      <c r="H97" s="111">
        <v>45114</v>
      </c>
      <c r="I97" s="112">
        <v>20</v>
      </c>
      <c r="J97" s="49"/>
      <c r="K97" s="113" t="s">
        <v>98</v>
      </c>
      <c r="L97" s="68"/>
      <c r="M97" s="52" t="s">
        <v>926</v>
      </c>
      <c r="N97" s="36"/>
      <c r="O97" s="101"/>
      <c r="P97" s="38"/>
    </row>
    <row r="98" spans="1:16" ht="45" hidden="1" customHeight="1" x14ac:dyDescent="0.3">
      <c r="A98" s="48" t="e">
        <f>VLOOKUP(C98,'Stillingsbetegnelser RAR S'!$A$2:$D$30,4,FALSE)</f>
        <v>#N/A</v>
      </c>
      <c r="B98" s="108" t="s">
        <v>70</v>
      </c>
      <c r="C98" s="108" t="s">
        <v>557</v>
      </c>
      <c r="D98" s="27" t="s">
        <v>558</v>
      </c>
      <c r="E98" s="108" t="s">
        <v>93</v>
      </c>
      <c r="F98" s="27" t="s">
        <v>655</v>
      </c>
      <c r="G98" s="111" t="s">
        <v>27</v>
      </c>
      <c r="H98" s="111">
        <v>44722</v>
      </c>
      <c r="I98" s="112">
        <v>1</v>
      </c>
      <c r="J98" s="49"/>
      <c r="K98" s="113" t="s">
        <v>656</v>
      </c>
      <c r="L98" s="68"/>
      <c r="M98" s="52" t="s">
        <v>926</v>
      </c>
      <c r="N98" s="36"/>
      <c r="O98" s="100"/>
      <c r="P98" s="38"/>
    </row>
    <row r="99" spans="1:16" ht="45" hidden="1" customHeight="1" x14ac:dyDescent="0.3">
      <c r="A99" s="48" t="e">
        <f>VLOOKUP(C99,'Stillingsbetegnelser RAR S'!$A$2:$D$30,4,FALSE)</f>
        <v>#N/A</v>
      </c>
      <c r="B99" s="108" t="s">
        <v>70</v>
      </c>
      <c r="C99" s="108" t="s">
        <v>557</v>
      </c>
      <c r="D99" s="27" t="s">
        <v>558</v>
      </c>
      <c r="E99" s="108" t="s">
        <v>554</v>
      </c>
      <c r="F99" s="27" t="s">
        <v>657</v>
      </c>
      <c r="G99" s="111" t="s">
        <v>27</v>
      </c>
      <c r="H99" s="111">
        <v>47592</v>
      </c>
      <c r="I99" s="112">
        <v>7</v>
      </c>
      <c r="J99" s="49"/>
      <c r="K99" s="113" t="s">
        <v>556</v>
      </c>
      <c r="L99" s="68"/>
      <c r="M99" s="52" t="s">
        <v>926</v>
      </c>
      <c r="N99" s="36"/>
      <c r="O99" s="100"/>
      <c r="P99" s="38"/>
    </row>
    <row r="100" spans="1:16" ht="45" hidden="1" customHeight="1" x14ac:dyDescent="0.3">
      <c r="A100" s="48" t="e">
        <f>VLOOKUP(C100,'Stillingsbetegnelser RAR S'!$A$2:$D$30,4,FALSE)</f>
        <v>#N/A</v>
      </c>
      <c r="B100" s="108" t="s">
        <v>70</v>
      </c>
      <c r="C100" s="108" t="s">
        <v>557</v>
      </c>
      <c r="D100" s="27" t="s">
        <v>558</v>
      </c>
      <c r="E100" s="108" t="s">
        <v>658</v>
      </c>
      <c r="F100" s="27" t="s">
        <v>560</v>
      </c>
      <c r="G100" s="111" t="s">
        <v>27</v>
      </c>
      <c r="H100" s="111">
        <v>48660</v>
      </c>
      <c r="I100" s="112">
        <v>2</v>
      </c>
      <c r="J100" s="49"/>
      <c r="K100" s="113" t="s">
        <v>561</v>
      </c>
      <c r="L100" s="68"/>
      <c r="M100" s="52" t="s">
        <v>926</v>
      </c>
      <c r="N100" s="36"/>
      <c r="O100" s="101"/>
      <c r="P100" s="38"/>
    </row>
    <row r="101" spans="1:16" ht="45" hidden="1" customHeight="1" x14ac:dyDescent="0.3">
      <c r="A101" s="48" t="e">
        <f>VLOOKUP(C101,'Stillingsbetegnelser RAR S'!$A$2:$D$30,4,FALSE)</f>
        <v>#N/A</v>
      </c>
      <c r="B101" s="119" t="s">
        <v>365</v>
      </c>
      <c r="C101" s="119" t="s">
        <v>160</v>
      </c>
      <c r="D101" s="110" t="s">
        <v>659</v>
      </c>
      <c r="E101" s="27" t="s">
        <v>660</v>
      </c>
      <c r="F101" s="110" t="s">
        <v>661</v>
      </c>
      <c r="G101" s="111" t="s">
        <v>27</v>
      </c>
      <c r="H101" s="111">
        <v>20996</v>
      </c>
      <c r="I101" s="112">
        <v>1</v>
      </c>
      <c r="J101" s="49"/>
      <c r="K101" s="75" t="s">
        <v>662</v>
      </c>
      <c r="L101" s="68"/>
      <c r="M101" s="52" t="s">
        <v>926</v>
      </c>
      <c r="N101" s="36"/>
      <c r="O101" s="100"/>
      <c r="P101" s="38"/>
    </row>
    <row r="102" spans="1:16" ht="45" hidden="1" customHeight="1" x14ac:dyDescent="0.3">
      <c r="A102" s="48" t="e">
        <f>VLOOKUP(C102,'Stillingsbetegnelser RAR S'!$A$2:$D$30,4,FALSE)</f>
        <v>#N/A</v>
      </c>
      <c r="B102" s="119" t="s">
        <v>365</v>
      </c>
      <c r="C102" s="119" t="s">
        <v>160</v>
      </c>
      <c r="D102" s="110" t="s">
        <v>659</v>
      </c>
      <c r="E102" s="27" t="s">
        <v>660</v>
      </c>
      <c r="F102" s="108" t="s">
        <v>663</v>
      </c>
      <c r="G102" s="111" t="s">
        <v>27</v>
      </c>
      <c r="H102" s="111">
        <v>48013</v>
      </c>
      <c r="I102" s="111">
        <v>2</v>
      </c>
      <c r="J102" s="121"/>
      <c r="K102" s="113" t="s">
        <v>664</v>
      </c>
      <c r="L102" s="68"/>
      <c r="M102" s="52" t="s">
        <v>926</v>
      </c>
      <c r="N102" s="36"/>
      <c r="O102" s="100"/>
      <c r="P102" s="38"/>
    </row>
    <row r="103" spans="1:16" ht="45" hidden="1" customHeight="1" x14ac:dyDescent="0.3">
      <c r="A103" s="48" t="e">
        <f>VLOOKUP(C103,'Stillingsbetegnelser RAR S'!$A$2:$D$30,4,FALSE)</f>
        <v>#N/A</v>
      </c>
      <c r="B103" s="119" t="s">
        <v>365</v>
      </c>
      <c r="C103" s="119" t="s">
        <v>160</v>
      </c>
      <c r="D103" s="110" t="s">
        <v>659</v>
      </c>
      <c r="E103" s="27" t="s">
        <v>660</v>
      </c>
      <c r="F103" s="27" t="s">
        <v>665</v>
      </c>
      <c r="G103" s="111" t="s">
        <v>27</v>
      </c>
      <c r="H103" s="111">
        <v>48012</v>
      </c>
      <c r="I103" s="111">
        <v>2</v>
      </c>
      <c r="J103" s="121"/>
      <c r="K103" s="113" t="s">
        <v>666</v>
      </c>
      <c r="L103" s="68"/>
      <c r="M103" s="52" t="s">
        <v>926</v>
      </c>
      <c r="N103" s="36"/>
      <c r="O103" s="100"/>
      <c r="P103" s="38"/>
    </row>
    <row r="104" spans="1:16" ht="45" hidden="1" customHeight="1" x14ac:dyDescent="0.3">
      <c r="A104" s="48" t="e">
        <f>VLOOKUP(C104,'Stillingsbetegnelser RAR S'!$A$2:$D$30,4,FALSE)</f>
        <v>#N/A</v>
      </c>
      <c r="B104" s="108" t="s">
        <v>667</v>
      </c>
      <c r="C104" s="108" t="s">
        <v>668</v>
      </c>
      <c r="D104" s="27" t="s">
        <v>669</v>
      </c>
      <c r="E104" s="114" t="s">
        <v>670</v>
      </c>
      <c r="F104" s="27" t="s">
        <v>671</v>
      </c>
      <c r="G104" s="111" t="s">
        <v>27</v>
      </c>
      <c r="H104" s="111">
        <v>47803</v>
      </c>
      <c r="I104" s="111">
        <v>15</v>
      </c>
      <c r="J104" s="49"/>
      <c r="K104" s="113" t="s">
        <v>672</v>
      </c>
      <c r="L104" s="68"/>
      <c r="M104" s="52" t="s">
        <v>926</v>
      </c>
      <c r="N104" s="36"/>
      <c r="O104" s="100"/>
      <c r="P104" s="38"/>
    </row>
    <row r="105" spans="1:16" ht="45" hidden="1" customHeight="1" x14ac:dyDescent="0.3">
      <c r="A105" s="48" t="e">
        <f>VLOOKUP(C105,'Stillingsbetegnelser RAR S'!$A$2:$D$30,4,FALSE)</f>
        <v>#N/A</v>
      </c>
      <c r="B105" s="108" t="s">
        <v>667</v>
      </c>
      <c r="C105" s="108" t="s">
        <v>668</v>
      </c>
      <c r="D105" s="27" t="s">
        <v>669</v>
      </c>
      <c r="E105" s="114" t="s">
        <v>673</v>
      </c>
      <c r="F105" s="27" t="s">
        <v>674</v>
      </c>
      <c r="G105" s="111" t="s">
        <v>27</v>
      </c>
      <c r="H105" s="111">
        <v>45728</v>
      </c>
      <c r="I105" s="111">
        <v>15</v>
      </c>
      <c r="J105" s="49"/>
      <c r="K105" s="113" t="s">
        <v>675</v>
      </c>
      <c r="L105" s="68"/>
      <c r="M105" s="52" t="s">
        <v>926</v>
      </c>
      <c r="N105" s="36"/>
      <c r="O105" s="100"/>
      <c r="P105" s="38"/>
    </row>
    <row r="106" spans="1:16" ht="45" hidden="1" customHeight="1" x14ac:dyDescent="0.3">
      <c r="A106" s="48" t="e">
        <f>VLOOKUP(C106,'Stillingsbetegnelser RAR S'!$A$2:$D$30,4,FALSE)</f>
        <v>#N/A</v>
      </c>
      <c r="B106" s="108" t="s">
        <v>667</v>
      </c>
      <c r="C106" s="108" t="s">
        <v>668</v>
      </c>
      <c r="D106" s="27" t="s">
        <v>669</v>
      </c>
      <c r="E106" s="114" t="s">
        <v>676</v>
      </c>
      <c r="F106" s="27" t="s">
        <v>677</v>
      </c>
      <c r="G106" s="111" t="s">
        <v>27</v>
      </c>
      <c r="H106" s="111">
        <v>42316</v>
      </c>
      <c r="I106" s="111">
        <v>15</v>
      </c>
      <c r="J106" s="49"/>
      <c r="K106" s="113" t="s">
        <v>678</v>
      </c>
      <c r="L106" s="48"/>
      <c r="M106" s="52" t="s">
        <v>926</v>
      </c>
      <c r="N106" s="36"/>
      <c r="O106" s="100"/>
      <c r="P106" s="38"/>
    </row>
    <row r="107" spans="1:16" ht="45" hidden="1" customHeight="1" x14ac:dyDescent="0.3">
      <c r="A107" s="48" t="e">
        <f>VLOOKUP(C107,'Stillingsbetegnelser RAR S'!$A$2:$D$30,4,FALSE)</f>
        <v>#N/A</v>
      </c>
      <c r="B107" s="108" t="s">
        <v>667</v>
      </c>
      <c r="C107" s="108" t="s">
        <v>668</v>
      </c>
      <c r="D107" s="27" t="s">
        <v>669</v>
      </c>
      <c r="E107" s="114" t="s">
        <v>679</v>
      </c>
      <c r="F107" s="27" t="s">
        <v>680</v>
      </c>
      <c r="G107" s="111" t="s">
        <v>27</v>
      </c>
      <c r="H107" s="111">
        <v>49881</v>
      </c>
      <c r="I107" s="111">
        <v>5</v>
      </c>
      <c r="J107" s="49"/>
      <c r="K107" s="113" t="s">
        <v>681</v>
      </c>
      <c r="L107" s="48"/>
      <c r="M107" s="52" t="s">
        <v>926</v>
      </c>
      <c r="N107" s="36"/>
      <c r="O107" s="100"/>
      <c r="P107" s="38"/>
    </row>
    <row r="108" spans="1:16" ht="45" hidden="1" customHeight="1" x14ac:dyDescent="0.3">
      <c r="A108" s="48" t="e">
        <f>VLOOKUP(C108,'Stillingsbetegnelser RAR S'!$A$2:$D$30,4,FALSE)</f>
        <v>#N/A</v>
      </c>
      <c r="B108" s="108" t="s">
        <v>667</v>
      </c>
      <c r="C108" s="108" t="s">
        <v>668</v>
      </c>
      <c r="D108" s="27" t="s">
        <v>669</v>
      </c>
      <c r="E108" s="27" t="s">
        <v>682</v>
      </c>
      <c r="F108" s="108" t="s">
        <v>683</v>
      </c>
      <c r="G108" s="111" t="s">
        <v>27</v>
      </c>
      <c r="H108" s="111">
        <v>49682</v>
      </c>
      <c r="I108" s="111">
        <v>2</v>
      </c>
      <c r="J108" s="49"/>
      <c r="K108" s="113" t="s">
        <v>684</v>
      </c>
      <c r="L108" s="48"/>
      <c r="M108" s="52" t="s">
        <v>926</v>
      </c>
      <c r="N108" s="36"/>
      <c r="O108" s="100"/>
      <c r="P108" s="38"/>
    </row>
    <row r="109" spans="1:16" ht="45" hidden="1" customHeight="1" x14ac:dyDescent="0.3">
      <c r="A109" s="48" t="e">
        <f>VLOOKUP(C109,'Stillingsbetegnelser RAR S'!$A$2:$D$30,4,FALSE)</f>
        <v>#N/A</v>
      </c>
      <c r="B109" s="108" t="s">
        <v>58</v>
      </c>
      <c r="C109" s="108" t="s">
        <v>140</v>
      </c>
      <c r="D109" s="27" t="s">
        <v>685</v>
      </c>
      <c r="E109" s="27" t="s">
        <v>686</v>
      </c>
      <c r="F109" s="27" t="s">
        <v>687</v>
      </c>
      <c r="G109" s="111" t="s">
        <v>27</v>
      </c>
      <c r="H109" s="111">
        <v>49399</v>
      </c>
      <c r="I109" s="120">
        <v>5</v>
      </c>
      <c r="J109" s="49"/>
      <c r="K109" s="113" t="s">
        <v>688</v>
      </c>
      <c r="L109" s="48"/>
      <c r="M109" s="52" t="s">
        <v>926</v>
      </c>
      <c r="N109" s="36"/>
      <c r="O109" s="100"/>
      <c r="P109" s="38"/>
    </row>
    <row r="110" spans="1:16" ht="45" hidden="1" customHeight="1" x14ac:dyDescent="0.3">
      <c r="A110" s="48" t="e">
        <f>VLOOKUP(C110,'Stillingsbetegnelser RAR S'!$A$2:$D$30,4,FALSE)</f>
        <v>#N/A</v>
      </c>
      <c r="B110" s="108" t="s">
        <v>58</v>
      </c>
      <c r="C110" s="108" t="s">
        <v>140</v>
      </c>
      <c r="D110" s="27" t="s">
        <v>685</v>
      </c>
      <c r="E110" s="109" t="s">
        <v>689</v>
      </c>
      <c r="F110" s="27" t="s">
        <v>690</v>
      </c>
      <c r="G110" s="111" t="s">
        <v>27</v>
      </c>
      <c r="H110" s="111">
        <v>49415</v>
      </c>
      <c r="I110" s="120">
        <v>5</v>
      </c>
      <c r="J110" s="49"/>
      <c r="K110" s="113" t="s">
        <v>691</v>
      </c>
      <c r="L110" s="48"/>
      <c r="M110" s="52" t="s">
        <v>926</v>
      </c>
      <c r="N110" s="36"/>
      <c r="O110" s="100"/>
      <c r="P110" s="38"/>
    </row>
    <row r="111" spans="1:16" ht="45" hidden="1" customHeight="1" x14ac:dyDescent="0.3">
      <c r="A111" s="48" t="e">
        <f>VLOOKUP(C111,'Stillingsbetegnelser RAR S'!$A$2:$D$30,4,FALSE)</f>
        <v>#N/A</v>
      </c>
      <c r="B111" s="108" t="s">
        <v>58</v>
      </c>
      <c r="C111" s="108" t="s">
        <v>140</v>
      </c>
      <c r="D111" s="27" t="s">
        <v>685</v>
      </c>
      <c r="E111" s="109" t="s">
        <v>692</v>
      </c>
      <c r="F111" s="27" t="s">
        <v>693</v>
      </c>
      <c r="G111" s="111" t="s">
        <v>27</v>
      </c>
      <c r="H111" s="111">
        <v>49785</v>
      </c>
      <c r="I111" s="120">
        <v>2</v>
      </c>
      <c r="J111" s="49"/>
      <c r="K111" s="113" t="s">
        <v>694</v>
      </c>
      <c r="L111" s="48"/>
      <c r="M111" s="52" t="s">
        <v>926</v>
      </c>
      <c r="N111" s="36"/>
      <c r="O111" s="100"/>
      <c r="P111" s="38"/>
    </row>
    <row r="112" spans="1:16" ht="45" hidden="1" customHeight="1" x14ac:dyDescent="0.3">
      <c r="A112" s="48" t="e">
        <f>VLOOKUP(C112,'Stillingsbetegnelser RAR S'!$A$2:$D$30,4,FALSE)</f>
        <v>#N/A</v>
      </c>
      <c r="B112" s="108" t="s">
        <v>58</v>
      </c>
      <c r="C112" s="108" t="s">
        <v>140</v>
      </c>
      <c r="D112" s="27" t="s">
        <v>685</v>
      </c>
      <c r="E112" s="27" t="s">
        <v>695</v>
      </c>
      <c r="F112" s="27" t="s">
        <v>696</v>
      </c>
      <c r="G112" s="111" t="s">
        <v>27</v>
      </c>
      <c r="H112" s="111">
        <v>45064</v>
      </c>
      <c r="I112" s="120">
        <v>5</v>
      </c>
      <c r="J112" s="49"/>
      <c r="K112" s="113" t="s">
        <v>697</v>
      </c>
      <c r="L112" s="48"/>
      <c r="M112" s="52" t="s">
        <v>926</v>
      </c>
      <c r="N112" s="36"/>
      <c r="O112" s="100"/>
      <c r="P112" s="38"/>
    </row>
    <row r="113" spans="1:16" ht="45" hidden="1" customHeight="1" x14ac:dyDescent="0.3">
      <c r="A113" s="48" t="e">
        <f>VLOOKUP(C113,'Stillingsbetegnelser RAR S'!$A$2:$D$30,4,FALSE)</f>
        <v>#N/A</v>
      </c>
      <c r="B113" s="108" t="s">
        <v>58</v>
      </c>
      <c r="C113" s="108" t="s">
        <v>140</v>
      </c>
      <c r="D113" s="27" t="s">
        <v>685</v>
      </c>
      <c r="E113" s="108" t="s">
        <v>698</v>
      </c>
      <c r="F113" s="27" t="s">
        <v>699</v>
      </c>
      <c r="G113" s="111" t="s">
        <v>27</v>
      </c>
      <c r="H113" s="111">
        <v>49541</v>
      </c>
      <c r="I113" s="111">
        <v>10</v>
      </c>
      <c r="J113" s="49"/>
      <c r="K113" s="113" t="s">
        <v>700</v>
      </c>
      <c r="L113" s="48"/>
      <c r="M113" s="52" t="s">
        <v>926</v>
      </c>
      <c r="N113" s="36"/>
      <c r="O113" s="100"/>
      <c r="P113" s="38"/>
    </row>
    <row r="114" spans="1:16" ht="45" hidden="1" customHeight="1" x14ac:dyDescent="0.3">
      <c r="A114" s="48" t="e">
        <f>VLOOKUP(C114,'Stillingsbetegnelser RAR S'!$A$2:$D$30,4,FALSE)</f>
        <v>#N/A</v>
      </c>
      <c r="B114" s="108" t="s">
        <v>240</v>
      </c>
      <c r="C114" s="108" t="s">
        <v>124</v>
      </c>
      <c r="D114" s="27" t="s">
        <v>241</v>
      </c>
      <c r="E114" s="109" t="s">
        <v>701</v>
      </c>
      <c r="F114" s="108" t="s">
        <v>702</v>
      </c>
      <c r="G114" s="111" t="s">
        <v>27</v>
      </c>
      <c r="H114" s="111">
        <v>49742</v>
      </c>
      <c r="I114" s="111">
        <v>10</v>
      </c>
      <c r="J114" s="49"/>
      <c r="K114" s="75" t="s">
        <v>703</v>
      </c>
      <c r="L114" s="48"/>
      <c r="M114" s="52" t="s">
        <v>926</v>
      </c>
      <c r="N114" s="36"/>
      <c r="O114" s="100"/>
      <c r="P114" s="38"/>
    </row>
    <row r="115" spans="1:16" ht="45" hidden="1" customHeight="1" x14ac:dyDescent="0.3">
      <c r="A115" s="48" t="e">
        <f>VLOOKUP(C115,'Stillingsbetegnelser RAR S'!$A$2:$D$30,4,FALSE)</f>
        <v>#N/A</v>
      </c>
      <c r="B115" s="108" t="s">
        <v>41</v>
      </c>
      <c r="C115" s="108" t="s">
        <v>704</v>
      </c>
      <c r="D115" s="27" t="s">
        <v>705</v>
      </c>
      <c r="E115" s="109" t="s">
        <v>706</v>
      </c>
      <c r="F115" s="108" t="s">
        <v>532</v>
      </c>
      <c r="G115" s="111" t="s">
        <v>27</v>
      </c>
      <c r="H115" s="111" t="s">
        <v>707</v>
      </c>
      <c r="I115" s="111">
        <v>3</v>
      </c>
      <c r="J115" s="49"/>
      <c r="K115" s="75" t="s">
        <v>708</v>
      </c>
      <c r="L115" s="48"/>
      <c r="M115" s="52" t="s">
        <v>926</v>
      </c>
      <c r="N115" s="36"/>
      <c r="O115" s="100"/>
      <c r="P115" s="38"/>
    </row>
    <row r="116" spans="1:16" ht="45" hidden="1" customHeight="1" x14ac:dyDescent="0.3">
      <c r="A116" s="48" t="e">
        <f>VLOOKUP(C116,'Stillingsbetegnelser RAR S'!$A$2:$D$30,4,FALSE)</f>
        <v>#N/A</v>
      </c>
      <c r="B116" s="108" t="s">
        <v>41</v>
      </c>
      <c r="C116" s="108" t="s">
        <v>704</v>
      </c>
      <c r="D116" s="27" t="s">
        <v>705</v>
      </c>
      <c r="E116" s="109" t="s">
        <v>709</v>
      </c>
      <c r="F116" s="27" t="s">
        <v>710</v>
      </c>
      <c r="G116" s="111" t="s">
        <v>27</v>
      </c>
      <c r="H116" s="111">
        <v>49349</v>
      </c>
      <c r="I116" s="111">
        <v>1</v>
      </c>
      <c r="J116" s="49"/>
      <c r="K116" s="75" t="s">
        <v>489</v>
      </c>
      <c r="L116" s="48"/>
      <c r="M116" s="52" t="s">
        <v>926</v>
      </c>
      <c r="N116" s="36"/>
      <c r="O116" s="100"/>
      <c r="P116" s="38"/>
    </row>
    <row r="117" spans="1:16" ht="45" hidden="1" customHeight="1" x14ac:dyDescent="0.3">
      <c r="A117" s="48" t="e">
        <f>VLOOKUP(C117,'Stillingsbetegnelser RAR S'!$A$2:$D$30,4,FALSE)</f>
        <v>#N/A</v>
      </c>
      <c r="B117" s="108" t="s">
        <v>41</v>
      </c>
      <c r="C117" s="108" t="s">
        <v>704</v>
      </c>
      <c r="D117" s="27" t="s">
        <v>705</v>
      </c>
      <c r="E117" s="109" t="s">
        <v>711</v>
      </c>
      <c r="F117" s="27" t="s">
        <v>712</v>
      </c>
      <c r="G117" s="111" t="s">
        <v>27</v>
      </c>
      <c r="H117" s="111">
        <v>20800</v>
      </c>
      <c r="I117" s="111">
        <v>2</v>
      </c>
      <c r="J117" s="49"/>
      <c r="K117" s="75" t="s">
        <v>713</v>
      </c>
      <c r="L117" s="48"/>
      <c r="M117" s="52" t="s">
        <v>926</v>
      </c>
      <c r="N117" s="36"/>
      <c r="O117" s="100"/>
      <c r="P117" s="38"/>
    </row>
    <row r="118" spans="1:16" ht="45" hidden="1" customHeight="1" x14ac:dyDescent="0.3">
      <c r="A118" s="48" t="e">
        <f>VLOOKUP(C118,'Stillingsbetegnelser RAR S'!$A$2:$D$30,4,FALSE)</f>
        <v>#N/A</v>
      </c>
      <c r="B118" s="108" t="s">
        <v>41</v>
      </c>
      <c r="C118" s="108" t="s">
        <v>704</v>
      </c>
      <c r="D118" s="27" t="s">
        <v>705</v>
      </c>
      <c r="E118" s="109" t="s">
        <v>714</v>
      </c>
      <c r="F118" s="27" t="s">
        <v>715</v>
      </c>
      <c r="G118" s="111" t="s">
        <v>27</v>
      </c>
      <c r="H118" s="111">
        <v>48844</v>
      </c>
      <c r="I118" s="111">
        <v>2</v>
      </c>
      <c r="J118" s="49"/>
      <c r="K118" s="75" t="s">
        <v>716</v>
      </c>
      <c r="L118" s="48"/>
      <c r="M118" s="52" t="s">
        <v>926</v>
      </c>
      <c r="N118" s="36"/>
      <c r="O118" s="102"/>
      <c r="P118" s="38"/>
    </row>
    <row r="119" spans="1:16" ht="45" hidden="1" customHeight="1" x14ac:dyDescent="0.3">
      <c r="A119" s="48" t="e">
        <f>VLOOKUP(C119,'Stillingsbetegnelser RAR S'!$A$2:$D$30,4,FALSE)</f>
        <v>#N/A</v>
      </c>
      <c r="B119" s="108" t="s">
        <v>41</v>
      </c>
      <c r="C119" s="108" t="s">
        <v>704</v>
      </c>
      <c r="D119" s="27" t="s">
        <v>705</v>
      </c>
      <c r="E119" s="109" t="s">
        <v>717</v>
      </c>
      <c r="F119" s="27" t="s">
        <v>718</v>
      </c>
      <c r="G119" s="111" t="s">
        <v>27</v>
      </c>
      <c r="H119" s="111">
        <v>48154</v>
      </c>
      <c r="I119" s="111">
        <v>2</v>
      </c>
      <c r="J119" s="49"/>
      <c r="K119" s="75" t="s">
        <v>719</v>
      </c>
      <c r="L119" s="48"/>
      <c r="M119" s="52" t="s">
        <v>926</v>
      </c>
      <c r="N119" s="36"/>
      <c r="O119" s="102"/>
      <c r="P119" s="38"/>
    </row>
    <row r="120" spans="1:16" ht="45" hidden="1" customHeight="1" x14ac:dyDescent="0.3">
      <c r="A120" s="48" t="e">
        <f>VLOOKUP(C120,'Stillingsbetegnelser RAR S'!$A$2:$D$30,4,FALSE)</f>
        <v>#N/A</v>
      </c>
      <c r="B120" s="108" t="s">
        <v>613</v>
      </c>
      <c r="C120" s="108" t="s">
        <v>720</v>
      </c>
      <c r="D120" s="27" t="s">
        <v>721</v>
      </c>
      <c r="E120" s="27" t="s">
        <v>722</v>
      </c>
      <c r="F120" s="27" t="s">
        <v>723</v>
      </c>
      <c r="G120" s="111" t="s">
        <v>27</v>
      </c>
      <c r="H120" s="111">
        <v>47296</v>
      </c>
      <c r="I120" s="112">
        <v>1</v>
      </c>
      <c r="J120" s="49"/>
      <c r="K120" s="113" t="s">
        <v>724</v>
      </c>
      <c r="L120" s="48"/>
      <c r="M120" s="52" t="s">
        <v>926</v>
      </c>
      <c r="N120" s="36"/>
      <c r="O120" s="102"/>
      <c r="P120" s="38"/>
    </row>
    <row r="121" spans="1:16" ht="45" hidden="1" customHeight="1" x14ac:dyDescent="0.3">
      <c r="A121" s="48" t="e">
        <f>VLOOKUP(C121,'Stillingsbetegnelser RAR S'!$A$2:$D$30,4,FALSE)</f>
        <v>#N/A</v>
      </c>
      <c r="B121" s="108" t="s">
        <v>613</v>
      </c>
      <c r="C121" s="108" t="s">
        <v>720</v>
      </c>
      <c r="D121" s="27" t="s">
        <v>721</v>
      </c>
      <c r="E121" s="27" t="s">
        <v>725</v>
      </c>
      <c r="F121" s="27" t="s">
        <v>726</v>
      </c>
      <c r="G121" s="111" t="s">
        <v>27</v>
      </c>
      <c r="H121" s="111">
        <v>47189</v>
      </c>
      <c r="I121" s="112">
        <v>2</v>
      </c>
      <c r="J121" s="49"/>
      <c r="K121" s="113" t="s">
        <v>727</v>
      </c>
      <c r="L121" s="48"/>
      <c r="M121" s="52" t="s">
        <v>926</v>
      </c>
      <c r="N121" s="36"/>
      <c r="O121" s="100"/>
      <c r="P121" s="38"/>
    </row>
    <row r="122" spans="1:16" ht="45" hidden="1" customHeight="1" x14ac:dyDescent="0.3">
      <c r="A122" s="48" t="e">
        <f>VLOOKUP(C122,'Stillingsbetegnelser RAR S'!$A$2:$D$30,4,FALSE)</f>
        <v>#N/A</v>
      </c>
      <c r="B122" s="108" t="s">
        <v>613</v>
      </c>
      <c r="C122" s="108" t="s">
        <v>720</v>
      </c>
      <c r="D122" s="27" t="s">
        <v>721</v>
      </c>
      <c r="E122" s="27" t="s">
        <v>722</v>
      </c>
      <c r="F122" s="27" t="s">
        <v>728</v>
      </c>
      <c r="G122" s="111" t="s">
        <v>27</v>
      </c>
      <c r="H122" s="111">
        <v>47297</v>
      </c>
      <c r="I122" s="112">
        <v>1</v>
      </c>
      <c r="J122" s="49"/>
      <c r="K122" s="113" t="s">
        <v>729</v>
      </c>
      <c r="L122" s="48"/>
      <c r="M122" s="52" t="s">
        <v>926</v>
      </c>
      <c r="N122" s="36"/>
      <c r="O122" s="100"/>
      <c r="P122" s="38"/>
    </row>
    <row r="123" spans="1:16" ht="45" hidden="1" customHeight="1" x14ac:dyDescent="0.3">
      <c r="A123" s="48" t="e">
        <f>VLOOKUP(C123,'Stillingsbetegnelser RAR S'!$A$2:$D$30,4,FALSE)</f>
        <v>#N/A</v>
      </c>
      <c r="B123" s="108" t="s">
        <v>613</v>
      </c>
      <c r="C123" s="108" t="s">
        <v>720</v>
      </c>
      <c r="D123" s="27" t="s">
        <v>721</v>
      </c>
      <c r="E123" s="27" t="s">
        <v>722</v>
      </c>
      <c r="F123" s="27" t="s">
        <v>730</v>
      </c>
      <c r="G123" s="111" t="s">
        <v>27</v>
      </c>
      <c r="H123" s="111">
        <v>45389</v>
      </c>
      <c r="I123" s="112">
        <v>1</v>
      </c>
      <c r="J123" s="49"/>
      <c r="K123" s="113" t="s">
        <v>731</v>
      </c>
      <c r="L123" s="48"/>
      <c r="M123" s="52" t="s">
        <v>926</v>
      </c>
      <c r="N123" s="36"/>
      <c r="O123" s="100"/>
      <c r="P123" s="38"/>
    </row>
    <row r="124" spans="1:16" ht="45" hidden="1" customHeight="1" x14ac:dyDescent="0.3">
      <c r="A124" s="48" t="e">
        <f>VLOOKUP(C124,'Stillingsbetegnelser RAR S'!$A$2:$D$30,4,FALSE)</f>
        <v>#N/A</v>
      </c>
      <c r="B124" s="108" t="s">
        <v>613</v>
      </c>
      <c r="C124" s="108" t="s">
        <v>720</v>
      </c>
      <c r="D124" s="27" t="s">
        <v>721</v>
      </c>
      <c r="E124" s="27" t="s">
        <v>732</v>
      </c>
      <c r="F124" s="27" t="s">
        <v>733</v>
      </c>
      <c r="G124" s="111" t="s">
        <v>27</v>
      </c>
      <c r="H124" s="111">
        <v>49755</v>
      </c>
      <c r="I124" s="112">
        <v>3</v>
      </c>
      <c r="J124" s="49"/>
      <c r="K124" s="113" t="s">
        <v>734</v>
      </c>
      <c r="L124" s="48"/>
      <c r="M124" s="52" t="s">
        <v>926</v>
      </c>
      <c r="N124" s="36"/>
      <c r="O124" s="100"/>
      <c r="P124" s="38"/>
    </row>
    <row r="125" spans="1:16" ht="45" hidden="1" customHeight="1" x14ac:dyDescent="0.3">
      <c r="A125" s="48" t="e">
        <f>VLOOKUP(C125,'Stillingsbetegnelser RAR S'!$A$2:$D$30,4,FALSE)</f>
        <v>#N/A</v>
      </c>
      <c r="B125" s="108" t="s">
        <v>41</v>
      </c>
      <c r="C125" s="108" t="s">
        <v>42</v>
      </c>
      <c r="D125" s="27" t="s">
        <v>43</v>
      </c>
      <c r="E125" s="109" t="s">
        <v>735</v>
      </c>
      <c r="F125" s="27" t="s">
        <v>736</v>
      </c>
      <c r="G125" s="111" t="s">
        <v>27</v>
      </c>
      <c r="H125" s="111" t="s">
        <v>737</v>
      </c>
      <c r="I125" s="112">
        <v>4</v>
      </c>
      <c r="J125" s="49"/>
      <c r="K125" s="75" t="s">
        <v>738</v>
      </c>
      <c r="L125" s="48"/>
      <c r="M125" s="52" t="s">
        <v>926</v>
      </c>
      <c r="N125" s="36"/>
      <c r="O125" s="100"/>
      <c r="P125" s="38"/>
    </row>
    <row r="126" spans="1:16" ht="45" hidden="1" customHeight="1" x14ac:dyDescent="0.3">
      <c r="A126" s="48" t="e">
        <f>VLOOKUP(C126,'Stillingsbetegnelser RAR S'!$A$2:$D$30,4,FALSE)</f>
        <v>#N/A</v>
      </c>
      <c r="B126" s="108" t="s">
        <v>41</v>
      </c>
      <c r="C126" s="108" t="s">
        <v>42</v>
      </c>
      <c r="D126" s="27" t="s">
        <v>43</v>
      </c>
      <c r="E126" s="109" t="s">
        <v>739</v>
      </c>
      <c r="F126" s="27" t="s">
        <v>540</v>
      </c>
      <c r="G126" s="111" t="s">
        <v>27</v>
      </c>
      <c r="H126" s="111">
        <v>48826</v>
      </c>
      <c r="I126" s="112">
        <v>2</v>
      </c>
      <c r="J126" s="49"/>
      <c r="K126" s="75" t="s">
        <v>541</v>
      </c>
      <c r="L126" s="48"/>
      <c r="M126" s="52" t="s">
        <v>926</v>
      </c>
      <c r="N126" s="36"/>
      <c r="O126" s="100"/>
      <c r="P126" s="38"/>
    </row>
    <row r="127" spans="1:16" ht="45" hidden="1" customHeight="1" x14ac:dyDescent="0.3">
      <c r="A127" s="48" t="e">
        <f>VLOOKUP(C127,'Stillingsbetegnelser RAR S'!$A$2:$D$30,4,FALSE)</f>
        <v>#N/A</v>
      </c>
      <c r="B127" s="108" t="s">
        <v>41</v>
      </c>
      <c r="C127" s="108" t="s">
        <v>42</v>
      </c>
      <c r="D127" s="27" t="s">
        <v>43</v>
      </c>
      <c r="E127" s="27" t="s">
        <v>740</v>
      </c>
      <c r="F127" s="27" t="s">
        <v>741</v>
      </c>
      <c r="G127" s="111" t="s">
        <v>27</v>
      </c>
      <c r="H127" s="111">
        <v>49843</v>
      </c>
      <c r="I127" s="112">
        <v>2</v>
      </c>
      <c r="J127" s="49"/>
      <c r="K127" s="75" t="s">
        <v>742</v>
      </c>
      <c r="L127" s="48"/>
      <c r="M127" s="52" t="s">
        <v>926</v>
      </c>
      <c r="N127" s="36"/>
      <c r="O127" s="100"/>
      <c r="P127" s="38"/>
    </row>
    <row r="128" spans="1:16" ht="45" hidden="1" customHeight="1" x14ac:dyDescent="0.3">
      <c r="A128" s="48" t="e">
        <f>VLOOKUP(C128,'Stillingsbetegnelser RAR S'!$A$2:$D$30,4,FALSE)</f>
        <v>#N/A</v>
      </c>
      <c r="B128" s="108" t="s">
        <v>41</v>
      </c>
      <c r="C128" s="108" t="s">
        <v>42</v>
      </c>
      <c r="D128" s="27" t="s">
        <v>43</v>
      </c>
      <c r="E128" s="27" t="s">
        <v>743</v>
      </c>
      <c r="F128" s="27" t="s">
        <v>744</v>
      </c>
      <c r="G128" s="111" t="s">
        <v>27</v>
      </c>
      <c r="H128" s="111">
        <v>49852</v>
      </c>
      <c r="I128" s="112">
        <v>2</v>
      </c>
      <c r="J128" s="49"/>
      <c r="K128" s="75" t="s">
        <v>745</v>
      </c>
      <c r="L128" s="48"/>
      <c r="M128" s="52" t="s">
        <v>926</v>
      </c>
      <c r="N128" s="36"/>
      <c r="O128" s="100"/>
      <c r="P128" s="38"/>
    </row>
    <row r="129" spans="1:16" ht="45" hidden="1" customHeight="1" x14ac:dyDescent="0.3">
      <c r="A129" s="48" t="e">
        <f>VLOOKUP(C129,'Stillingsbetegnelser RAR S'!$A$2:$D$30,4,FALSE)</f>
        <v>#N/A</v>
      </c>
      <c r="B129" s="108" t="s">
        <v>41</v>
      </c>
      <c r="C129" s="108" t="s">
        <v>42</v>
      </c>
      <c r="D129" s="27" t="s">
        <v>43</v>
      </c>
      <c r="E129" s="27" t="s">
        <v>746</v>
      </c>
      <c r="F129" s="108" t="s">
        <v>747</v>
      </c>
      <c r="G129" s="111" t="s">
        <v>27</v>
      </c>
      <c r="H129" s="111">
        <v>48813</v>
      </c>
      <c r="I129" s="112">
        <v>2</v>
      </c>
      <c r="J129" s="49"/>
      <c r="K129" s="75" t="s">
        <v>536</v>
      </c>
      <c r="L129" s="48"/>
      <c r="M129" s="52" t="s">
        <v>926</v>
      </c>
      <c r="N129" s="36"/>
      <c r="O129" s="100"/>
      <c r="P129" s="38"/>
    </row>
    <row r="130" spans="1:16" ht="45" hidden="1" customHeight="1" x14ac:dyDescent="0.3">
      <c r="A130" s="48" t="e">
        <f>VLOOKUP(C130,'Stillingsbetegnelser RAR S'!$A$2:$D$30,4,FALSE)</f>
        <v>#N/A</v>
      </c>
      <c r="B130" s="108" t="s">
        <v>70</v>
      </c>
      <c r="C130" s="108" t="s">
        <v>580</v>
      </c>
      <c r="D130" s="27" t="s">
        <v>581</v>
      </c>
      <c r="E130" s="118" t="s">
        <v>748</v>
      </c>
      <c r="F130" s="27" t="s">
        <v>749</v>
      </c>
      <c r="G130" s="111" t="s">
        <v>27</v>
      </c>
      <c r="H130" s="111">
        <v>45078</v>
      </c>
      <c r="I130" s="111">
        <v>3</v>
      </c>
      <c r="J130" s="49"/>
      <c r="K130" s="113" t="s">
        <v>750</v>
      </c>
      <c r="L130" s="48"/>
      <c r="M130" s="52" t="s">
        <v>926</v>
      </c>
      <c r="N130" s="36"/>
      <c r="O130" s="100"/>
      <c r="P130" s="38"/>
    </row>
    <row r="131" spans="1:16" ht="45" hidden="1" customHeight="1" x14ac:dyDescent="0.3">
      <c r="A131" s="48" t="e">
        <f>VLOOKUP(C131,'Stillingsbetegnelser RAR S'!$A$2:$D$30,4,FALSE)</f>
        <v>#N/A</v>
      </c>
      <c r="B131" s="108" t="s">
        <v>70</v>
      </c>
      <c r="C131" s="108" t="s">
        <v>580</v>
      </c>
      <c r="D131" s="27" t="s">
        <v>581</v>
      </c>
      <c r="E131" s="27" t="s">
        <v>554</v>
      </c>
      <c r="F131" s="27" t="s">
        <v>657</v>
      </c>
      <c r="G131" s="111" t="s">
        <v>27</v>
      </c>
      <c r="H131" s="111">
        <v>47592</v>
      </c>
      <c r="I131" s="111">
        <v>7</v>
      </c>
      <c r="J131" s="49"/>
      <c r="K131" s="113" t="s">
        <v>556</v>
      </c>
      <c r="L131" s="48"/>
      <c r="M131" s="52" t="s">
        <v>926</v>
      </c>
      <c r="N131" s="36"/>
      <c r="O131" s="100"/>
      <c r="P131" s="38"/>
    </row>
    <row r="132" spans="1:16" ht="45" hidden="1" customHeight="1" x14ac:dyDescent="0.3">
      <c r="A132" s="48" t="e">
        <f>VLOOKUP(C132,'Stillingsbetegnelser RAR S'!$A$2:$D$30,4,FALSE)</f>
        <v>#N/A</v>
      </c>
      <c r="B132" s="108" t="s">
        <v>70</v>
      </c>
      <c r="C132" s="108" t="s">
        <v>580</v>
      </c>
      <c r="D132" s="27" t="s">
        <v>581</v>
      </c>
      <c r="E132" s="27" t="s">
        <v>751</v>
      </c>
      <c r="F132" s="108" t="s">
        <v>752</v>
      </c>
      <c r="G132" s="111" t="s">
        <v>27</v>
      </c>
      <c r="H132" s="111">
        <v>21994</v>
      </c>
      <c r="I132" s="112">
        <v>1</v>
      </c>
      <c r="J132" s="49"/>
      <c r="K132" s="113" t="s">
        <v>753</v>
      </c>
      <c r="L132" s="48"/>
      <c r="M132" s="52" t="s">
        <v>926</v>
      </c>
      <c r="N132" s="36"/>
      <c r="O132" s="100"/>
      <c r="P132" s="38"/>
    </row>
    <row r="133" spans="1:16" ht="45" hidden="1" customHeight="1" x14ac:dyDescent="0.3">
      <c r="A133" s="48" t="e">
        <f>VLOOKUP(C133,'Stillingsbetegnelser RAR S'!$A$2:$D$30,4,FALSE)</f>
        <v>#N/A</v>
      </c>
      <c r="B133" s="108" t="s">
        <v>70</v>
      </c>
      <c r="C133" s="108" t="s">
        <v>580</v>
      </c>
      <c r="D133" s="27" t="s">
        <v>581</v>
      </c>
      <c r="E133" s="27" t="s">
        <v>754</v>
      </c>
      <c r="F133" s="27" t="s">
        <v>755</v>
      </c>
      <c r="G133" s="111" t="s">
        <v>27</v>
      </c>
      <c r="H133" s="111">
        <v>21199</v>
      </c>
      <c r="I133" s="111">
        <v>2</v>
      </c>
      <c r="J133" s="49"/>
      <c r="K133" s="113" t="s">
        <v>756</v>
      </c>
      <c r="L133" s="48"/>
      <c r="M133" s="52" t="s">
        <v>926</v>
      </c>
      <c r="N133" s="36"/>
      <c r="O133" s="100"/>
      <c r="P133" s="38"/>
    </row>
    <row r="134" spans="1:16" ht="45" hidden="1" customHeight="1" x14ac:dyDescent="0.3">
      <c r="A134" s="48" t="e">
        <f>VLOOKUP(C134,'Stillingsbetegnelser RAR S'!$A$2:$D$30,4,FALSE)</f>
        <v>#N/A</v>
      </c>
      <c r="B134" s="108" t="s">
        <v>70</v>
      </c>
      <c r="C134" s="108" t="s">
        <v>580</v>
      </c>
      <c r="D134" s="27" t="s">
        <v>581</v>
      </c>
      <c r="E134" s="27" t="s">
        <v>754</v>
      </c>
      <c r="F134" s="108" t="s">
        <v>757</v>
      </c>
      <c r="G134" s="111" t="s">
        <v>27</v>
      </c>
      <c r="H134" s="111">
        <v>49644</v>
      </c>
      <c r="I134" s="122">
        <v>3</v>
      </c>
      <c r="J134" s="49"/>
      <c r="K134" s="113" t="s">
        <v>758</v>
      </c>
      <c r="L134" s="48"/>
      <c r="M134" s="52" t="s">
        <v>926</v>
      </c>
      <c r="N134" s="36"/>
      <c r="O134" s="100"/>
      <c r="P134" s="38"/>
    </row>
    <row r="135" spans="1:16" ht="45" hidden="1" customHeight="1" x14ac:dyDescent="0.3">
      <c r="A135" s="48" t="e">
        <f>VLOOKUP(C135,'Stillingsbetegnelser RAR S'!$A$2:$D$30,4,FALSE)</f>
        <v>#N/A</v>
      </c>
      <c r="B135" s="108" t="s">
        <v>759</v>
      </c>
      <c r="C135" s="108" t="s">
        <v>167</v>
      </c>
      <c r="D135" s="27" t="s">
        <v>760</v>
      </c>
      <c r="E135" s="109" t="s">
        <v>761</v>
      </c>
      <c r="F135" s="27" t="s">
        <v>762</v>
      </c>
      <c r="G135" s="111" t="s">
        <v>27</v>
      </c>
      <c r="H135" s="111">
        <v>49325</v>
      </c>
      <c r="I135" s="111">
        <v>10</v>
      </c>
      <c r="J135" s="121"/>
      <c r="K135" s="113" t="s">
        <v>763</v>
      </c>
      <c r="L135" s="48"/>
      <c r="M135" s="52" t="s">
        <v>926</v>
      </c>
      <c r="N135" s="36"/>
      <c r="O135" s="100"/>
      <c r="P135" s="38"/>
    </row>
    <row r="136" spans="1:16" ht="45" hidden="1" customHeight="1" x14ac:dyDescent="0.3">
      <c r="A136" s="48" t="e">
        <f>VLOOKUP(C136,'Stillingsbetegnelser RAR S'!$A$2:$D$30,4,FALSE)</f>
        <v>#N/A</v>
      </c>
      <c r="B136" s="108" t="s">
        <v>759</v>
      </c>
      <c r="C136" s="108" t="s">
        <v>167</v>
      </c>
      <c r="D136" s="27" t="s">
        <v>760</v>
      </c>
      <c r="E136" s="109" t="s">
        <v>764</v>
      </c>
      <c r="F136" s="123" t="s">
        <v>765</v>
      </c>
      <c r="G136" s="111" t="s">
        <v>27</v>
      </c>
      <c r="H136" s="124">
        <v>49284</v>
      </c>
      <c r="I136" s="111">
        <v>2</v>
      </c>
      <c r="J136" s="121"/>
      <c r="K136" s="113" t="s">
        <v>766</v>
      </c>
      <c r="L136" s="48"/>
      <c r="M136" s="52" t="s">
        <v>926</v>
      </c>
      <c r="N136" s="36"/>
      <c r="O136" s="100"/>
      <c r="P136" s="38"/>
    </row>
    <row r="137" spans="1:16" ht="45" hidden="1" customHeight="1" x14ac:dyDescent="0.3">
      <c r="A137" s="48" t="e">
        <f>VLOOKUP(C137,'Stillingsbetegnelser RAR S'!$A$2:$D$30,4,FALSE)</f>
        <v>#N/A</v>
      </c>
      <c r="B137" s="108" t="s">
        <v>759</v>
      </c>
      <c r="C137" s="108" t="s">
        <v>167</v>
      </c>
      <c r="D137" s="27" t="s">
        <v>760</v>
      </c>
      <c r="E137" s="27" t="s">
        <v>767</v>
      </c>
      <c r="F137" s="27" t="s">
        <v>768</v>
      </c>
      <c r="G137" s="111" t="s">
        <v>27</v>
      </c>
      <c r="H137" s="111">
        <v>44234</v>
      </c>
      <c r="I137" s="111">
        <v>10</v>
      </c>
      <c r="J137" s="121"/>
      <c r="K137" s="113" t="s">
        <v>769</v>
      </c>
      <c r="L137" s="48"/>
      <c r="M137" s="52" t="s">
        <v>926</v>
      </c>
      <c r="N137" s="36"/>
      <c r="O137" s="100"/>
      <c r="P137" s="38"/>
    </row>
    <row r="138" spans="1:16" ht="45" hidden="1" customHeight="1" x14ac:dyDescent="0.3">
      <c r="A138" s="48" t="e">
        <f>VLOOKUP(C138,'Stillingsbetegnelser RAR S'!$A$2:$D$30,4,FALSE)</f>
        <v>#N/A</v>
      </c>
      <c r="B138" s="108" t="s">
        <v>759</v>
      </c>
      <c r="C138" s="108" t="s">
        <v>167</v>
      </c>
      <c r="D138" s="27" t="s">
        <v>760</v>
      </c>
      <c r="E138" s="109" t="s">
        <v>770</v>
      </c>
      <c r="F138" s="108" t="s">
        <v>657</v>
      </c>
      <c r="G138" s="111" t="s">
        <v>27</v>
      </c>
      <c r="H138" s="111">
        <v>47592</v>
      </c>
      <c r="I138" s="111">
        <v>7</v>
      </c>
      <c r="J138" s="121"/>
      <c r="K138" s="113" t="s">
        <v>556</v>
      </c>
      <c r="L138" s="48"/>
      <c r="M138" s="52" t="s">
        <v>926</v>
      </c>
      <c r="N138" s="36"/>
      <c r="O138" s="100"/>
      <c r="P138" s="38"/>
    </row>
    <row r="139" spans="1:16" ht="45" hidden="1" customHeight="1" x14ac:dyDescent="0.3">
      <c r="A139" s="48" t="e">
        <f>VLOOKUP(C139,'Stillingsbetegnelser RAR S'!$A$2:$D$30,4,FALSE)</f>
        <v>#N/A</v>
      </c>
      <c r="B139" s="108" t="s">
        <v>759</v>
      </c>
      <c r="C139" s="108" t="s">
        <v>167</v>
      </c>
      <c r="D139" s="27" t="s">
        <v>760</v>
      </c>
      <c r="E139" s="27" t="s">
        <v>754</v>
      </c>
      <c r="F139" s="27" t="s">
        <v>755</v>
      </c>
      <c r="G139" s="111" t="s">
        <v>27</v>
      </c>
      <c r="H139" s="111">
        <v>21199</v>
      </c>
      <c r="I139" s="111">
        <v>2</v>
      </c>
      <c r="J139" s="121"/>
      <c r="K139" s="113" t="s">
        <v>756</v>
      </c>
      <c r="L139" s="48"/>
      <c r="M139" s="52" t="s">
        <v>926</v>
      </c>
      <c r="N139" s="36"/>
      <c r="O139" s="100"/>
      <c r="P139" s="38"/>
    </row>
    <row r="140" spans="1:16" ht="45" hidden="1" customHeight="1" x14ac:dyDescent="0.3">
      <c r="A140" s="48" t="e">
        <f>VLOOKUP(C140,'Stillingsbetegnelser RAR S'!$A$2:$D$30,4,FALSE)</f>
        <v>#N/A</v>
      </c>
      <c r="B140" s="108" t="s">
        <v>252</v>
      </c>
      <c r="C140" s="108" t="s">
        <v>771</v>
      </c>
      <c r="D140" s="27" t="s">
        <v>254</v>
      </c>
      <c r="E140" s="109" t="s">
        <v>772</v>
      </c>
      <c r="F140" s="27" t="s">
        <v>773</v>
      </c>
      <c r="G140" s="111" t="s">
        <v>27</v>
      </c>
      <c r="H140" s="111">
        <v>48390</v>
      </c>
      <c r="I140" s="112">
        <v>2</v>
      </c>
      <c r="J140" s="108"/>
      <c r="K140" s="113" t="s">
        <v>774</v>
      </c>
      <c r="L140" s="48"/>
      <c r="M140" s="52" t="s">
        <v>926</v>
      </c>
      <c r="N140" s="36"/>
      <c r="O140" s="100"/>
      <c r="P140" s="38"/>
    </row>
    <row r="141" spans="1:16" ht="45" hidden="1" customHeight="1" x14ac:dyDescent="0.3">
      <c r="A141" s="48" t="e">
        <f>VLOOKUP(C141,'Stillingsbetegnelser RAR S'!$A$2:$D$30,4,FALSE)</f>
        <v>#N/A</v>
      </c>
      <c r="B141" s="108" t="s">
        <v>252</v>
      </c>
      <c r="C141" s="108" t="s">
        <v>771</v>
      </c>
      <c r="D141" s="27" t="s">
        <v>254</v>
      </c>
      <c r="E141" s="27" t="s">
        <v>775</v>
      </c>
      <c r="F141" s="27" t="s">
        <v>776</v>
      </c>
      <c r="G141" s="111" t="s">
        <v>27</v>
      </c>
      <c r="H141" s="111">
        <v>48563</v>
      </c>
      <c r="I141" s="112">
        <v>3</v>
      </c>
      <c r="J141" s="108"/>
      <c r="K141" s="113" t="s">
        <v>777</v>
      </c>
      <c r="L141" s="48"/>
      <c r="M141" s="52" t="s">
        <v>926</v>
      </c>
      <c r="N141" s="36"/>
      <c r="O141" s="100"/>
      <c r="P141" s="38"/>
    </row>
    <row r="142" spans="1:16" ht="45" hidden="1" customHeight="1" x14ac:dyDescent="0.3">
      <c r="A142" s="48" t="e">
        <f>VLOOKUP(C142,'Stillingsbetegnelser RAR S'!$A$2:$D$30,4,FALSE)</f>
        <v>#N/A</v>
      </c>
      <c r="B142" s="108" t="s">
        <v>252</v>
      </c>
      <c r="C142" s="108" t="s">
        <v>771</v>
      </c>
      <c r="D142" s="27" t="s">
        <v>254</v>
      </c>
      <c r="E142" s="109" t="s">
        <v>778</v>
      </c>
      <c r="F142" s="27" t="s">
        <v>779</v>
      </c>
      <c r="G142" s="111" t="s">
        <v>27</v>
      </c>
      <c r="H142" s="111">
        <v>48726</v>
      </c>
      <c r="I142" s="112">
        <v>3</v>
      </c>
      <c r="J142" s="108"/>
      <c r="K142" s="113" t="s">
        <v>780</v>
      </c>
      <c r="L142" s="48"/>
      <c r="M142" s="52" t="s">
        <v>926</v>
      </c>
      <c r="N142" s="36"/>
      <c r="O142" s="100"/>
      <c r="P142" s="38"/>
    </row>
    <row r="143" spans="1:16" ht="45" hidden="1" customHeight="1" x14ac:dyDescent="0.3">
      <c r="A143" s="48" t="e">
        <f>VLOOKUP(C143,'Stillingsbetegnelser RAR S'!$A$2:$D$30,4,FALSE)</f>
        <v>#N/A</v>
      </c>
      <c r="B143" s="108" t="s">
        <v>252</v>
      </c>
      <c r="C143" s="108" t="s">
        <v>771</v>
      </c>
      <c r="D143" s="27" t="s">
        <v>254</v>
      </c>
      <c r="E143" s="109" t="s">
        <v>781</v>
      </c>
      <c r="F143" s="27" t="s">
        <v>782</v>
      </c>
      <c r="G143" s="111" t="s">
        <v>27</v>
      </c>
      <c r="H143" s="111">
        <v>48384</v>
      </c>
      <c r="I143" s="112">
        <v>3</v>
      </c>
      <c r="J143" s="108"/>
      <c r="K143" s="113" t="s">
        <v>380</v>
      </c>
      <c r="L143" s="48"/>
      <c r="M143" s="52" t="s">
        <v>926</v>
      </c>
      <c r="N143" s="36"/>
      <c r="O143" s="100"/>
      <c r="P143" s="38"/>
    </row>
    <row r="144" spans="1:16" ht="45" hidden="1" customHeight="1" x14ac:dyDescent="0.3">
      <c r="A144" s="48" t="e">
        <f>VLOOKUP(C144,'Stillingsbetegnelser RAR S'!$A$2:$D$30,4,FALSE)</f>
        <v>#N/A</v>
      </c>
      <c r="B144" s="108" t="s">
        <v>252</v>
      </c>
      <c r="C144" s="108" t="s">
        <v>771</v>
      </c>
      <c r="D144" s="27" t="s">
        <v>254</v>
      </c>
      <c r="E144" s="109" t="s">
        <v>783</v>
      </c>
      <c r="F144" s="27" t="s">
        <v>784</v>
      </c>
      <c r="G144" s="111" t="s">
        <v>27</v>
      </c>
      <c r="H144" s="116">
        <v>40603</v>
      </c>
      <c r="I144" s="117">
        <v>4</v>
      </c>
      <c r="J144" s="108"/>
      <c r="K144" s="113" t="s">
        <v>785</v>
      </c>
      <c r="L144" s="48"/>
      <c r="M144" s="52" t="s">
        <v>926</v>
      </c>
      <c r="N144" s="36"/>
      <c r="O144" s="100"/>
      <c r="P144" s="38"/>
    </row>
    <row r="145" spans="1:16" ht="45" hidden="1" customHeight="1" x14ac:dyDescent="0.3">
      <c r="A145" s="48" t="e">
        <f>VLOOKUP(C145,'Stillingsbetegnelser RAR S'!$A$2:$D$30,4,FALSE)</f>
        <v>#N/A</v>
      </c>
      <c r="B145" s="108" t="s">
        <v>252</v>
      </c>
      <c r="C145" s="108" t="s">
        <v>253</v>
      </c>
      <c r="D145" s="27" t="s">
        <v>254</v>
      </c>
      <c r="E145" s="109" t="s">
        <v>772</v>
      </c>
      <c r="F145" s="27" t="s">
        <v>773</v>
      </c>
      <c r="G145" s="111" t="s">
        <v>27</v>
      </c>
      <c r="H145" s="111">
        <v>48390</v>
      </c>
      <c r="I145" s="112">
        <v>2</v>
      </c>
      <c r="J145" s="49"/>
      <c r="K145" s="113" t="s">
        <v>774</v>
      </c>
      <c r="L145" s="48"/>
      <c r="M145" s="52" t="s">
        <v>926</v>
      </c>
      <c r="N145" s="36"/>
      <c r="O145" s="102"/>
      <c r="P145" s="38"/>
    </row>
    <row r="146" spans="1:16" ht="45" hidden="1" customHeight="1" x14ac:dyDescent="0.3">
      <c r="A146" s="48" t="e">
        <f>VLOOKUP(C146,'Stillingsbetegnelser RAR S'!$A$2:$D$30,4,FALSE)</f>
        <v>#N/A</v>
      </c>
      <c r="B146" s="108" t="s">
        <v>252</v>
      </c>
      <c r="C146" s="108" t="s">
        <v>253</v>
      </c>
      <c r="D146" s="27" t="s">
        <v>254</v>
      </c>
      <c r="E146" s="27" t="s">
        <v>775</v>
      </c>
      <c r="F146" s="27" t="s">
        <v>776</v>
      </c>
      <c r="G146" s="111" t="s">
        <v>27</v>
      </c>
      <c r="H146" s="111">
        <v>48563</v>
      </c>
      <c r="I146" s="112">
        <v>3</v>
      </c>
      <c r="J146" s="49"/>
      <c r="K146" s="113" t="s">
        <v>777</v>
      </c>
      <c r="L146" s="48"/>
      <c r="M146" s="52" t="s">
        <v>926</v>
      </c>
      <c r="N146" s="36"/>
      <c r="O146" s="100"/>
      <c r="P146" s="38"/>
    </row>
    <row r="147" spans="1:16" ht="45" hidden="1" customHeight="1" x14ac:dyDescent="0.3">
      <c r="A147" s="48" t="e">
        <f>VLOOKUP(C147,'Stillingsbetegnelser RAR S'!$A$2:$D$30,4,FALSE)</f>
        <v>#N/A</v>
      </c>
      <c r="B147" s="108" t="s">
        <v>252</v>
      </c>
      <c r="C147" s="108" t="s">
        <v>253</v>
      </c>
      <c r="D147" s="27" t="s">
        <v>254</v>
      </c>
      <c r="E147" s="109" t="s">
        <v>786</v>
      </c>
      <c r="F147" s="27" t="s">
        <v>787</v>
      </c>
      <c r="G147" s="111" t="s">
        <v>27</v>
      </c>
      <c r="H147" s="111">
        <v>44859</v>
      </c>
      <c r="I147" s="112">
        <v>3</v>
      </c>
      <c r="J147" s="49"/>
      <c r="K147" s="113" t="s">
        <v>788</v>
      </c>
      <c r="L147" s="48"/>
      <c r="M147" s="52" t="s">
        <v>926</v>
      </c>
      <c r="N147" s="36"/>
      <c r="O147" s="100"/>
      <c r="P147" s="38"/>
    </row>
    <row r="148" spans="1:16" ht="45" hidden="1" customHeight="1" x14ac:dyDescent="0.3">
      <c r="A148" s="48" t="e">
        <f>VLOOKUP(C148,'Stillingsbetegnelser RAR S'!$A$2:$D$30,4,FALSE)</f>
        <v>#N/A</v>
      </c>
      <c r="B148" s="108" t="s">
        <v>252</v>
      </c>
      <c r="C148" s="108" t="s">
        <v>253</v>
      </c>
      <c r="D148" s="27" t="s">
        <v>254</v>
      </c>
      <c r="E148" s="109" t="s">
        <v>789</v>
      </c>
      <c r="F148" s="27" t="s">
        <v>790</v>
      </c>
      <c r="G148" s="111" t="s">
        <v>27</v>
      </c>
      <c r="H148" s="111">
        <v>49780</v>
      </c>
      <c r="I148" s="112">
        <v>3</v>
      </c>
      <c r="J148" s="49"/>
      <c r="K148" s="113" t="s">
        <v>791</v>
      </c>
      <c r="L148" s="48"/>
      <c r="M148" s="52" t="s">
        <v>926</v>
      </c>
      <c r="N148" s="36"/>
      <c r="O148" s="100"/>
      <c r="P148" s="38"/>
    </row>
    <row r="149" spans="1:16" ht="45" hidden="1" customHeight="1" x14ac:dyDescent="0.3">
      <c r="A149" s="48" t="e">
        <f>VLOOKUP(C149,'Stillingsbetegnelser RAR S'!$A$2:$D$30,4,FALSE)</f>
        <v>#N/A</v>
      </c>
      <c r="B149" s="108" t="s">
        <v>252</v>
      </c>
      <c r="C149" s="108" t="s">
        <v>253</v>
      </c>
      <c r="D149" s="27" t="s">
        <v>254</v>
      </c>
      <c r="E149" s="109" t="s">
        <v>792</v>
      </c>
      <c r="F149" s="27" t="s">
        <v>793</v>
      </c>
      <c r="G149" s="111" t="s">
        <v>27</v>
      </c>
      <c r="H149" s="111">
        <v>49846</v>
      </c>
      <c r="I149" s="112">
        <v>5</v>
      </c>
      <c r="J149" s="49"/>
      <c r="K149" s="113" t="s">
        <v>794</v>
      </c>
      <c r="L149" s="48"/>
      <c r="M149" s="52" t="s">
        <v>926</v>
      </c>
      <c r="N149" s="36"/>
      <c r="O149" s="100"/>
      <c r="P149" s="38"/>
    </row>
    <row r="150" spans="1:16" ht="45" hidden="1" customHeight="1" x14ac:dyDescent="0.3">
      <c r="A150" s="48" t="e">
        <f>VLOOKUP(C150,'Stillingsbetegnelser RAR S'!$A$2:$D$30,4,FALSE)</f>
        <v>#N/A</v>
      </c>
      <c r="B150" s="108" t="s">
        <v>41</v>
      </c>
      <c r="C150" s="108" t="s">
        <v>795</v>
      </c>
      <c r="D150" s="27" t="s">
        <v>796</v>
      </c>
      <c r="E150" s="114" t="s">
        <v>797</v>
      </c>
      <c r="F150" s="27" t="s">
        <v>798</v>
      </c>
      <c r="G150" s="111" t="s">
        <v>27</v>
      </c>
      <c r="H150" s="111">
        <v>48870</v>
      </c>
      <c r="I150" s="111">
        <v>1</v>
      </c>
      <c r="J150" s="49"/>
      <c r="K150" s="75" t="s">
        <v>799</v>
      </c>
      <c r="L150" s="48"/>
      <c r="M150" s="52" t="s">
        <v>926</v>
      </c>
      <c r="N150" s="36"/>
      <c r="O150" s="102"/>
      <c r="P150" s="38"/>
    </row>
    <row r="151" spans="1:16" ht="45" hidden="1" customHeight="1" x14ac:dyDescent="0.3">
      <c r="A151" s="48" t="e">
        <f>VLOOKUP(C151,'Stillingsbetegnelser RAR S'!$A$2:$D$30,4,FALSE)</f>
        <v>#N/A</v>
      </c>
      <c r="B151" s="108" t="s">
        <v>41</v>
      </c>
      <c r="C151" s="108" t="s">
        <v>795</v>
      </c>
      <c r="D151" s="27" t="s">
        <v>796</v>
      </c>
      <c r="E151" s="114" t="s">
        <v>800</v>
      </c>
      <c r="F151" s="27" t="s">
        <v>801</v>
      </c>
      <c r="G151" s="111" t="s">
        <v>27</v>
      </c>
      <c r="H151" s="111">
        <v>47692</v>
      </c>
      <c r="I151" s="111">
        <v>1</v>
      </c>
      <c r="J151" s="49"/>
      <c r="K151" s="75" t="s">
        <v>802</v>
      </c>
      <c r="L151" s="48"/>
      <c r="M151" s="52" t="s">
        <v>926</v>
      </c>
      <c r="N151" s="36"/>
      <c r="O151" s="100"/>
      <c r="P151" s="38"/>
    </row>
    <row r="152" spans="1:16" ht="45" hidden="1" customHeight="1" x14ac:dyDescent="0.3">
      <c r="A152" s="48" t="e">
        <f>VLOOKUP(C152,'Stillingsbetegnelser RAR S'!$A$2:$D$30,4,FALSE)</f>
        <v>#N/A</v>
      </c>
      <c r="B152" s="108" t="s">
        <v>41</v>
      </c>
      <c r="C152" s="108" t="s">
        <v>795</v>
      </c>
      <c r="D152" s="27" t="s">
        <v>796</v>
      </c>
      <c r="E152" s="114" t="s">
        <v>803</v>
      </c>
      <c r="F152" s="27" t="s">
        <v>804</v>
      </c>
      <c r="G152" s="111" t="s">
        <v>27</v>
      </c>
      <c r="H152" s="111">
        <v>48867</v>
      </c>
      <c r="I152" s="111">
        <v>1</v>
      </c>
      <c r="J152" s="49"/>
      <c r="K152" s="75" t="s">
        <v>805</v>
      </c>
      <c r="L152" s="48"/>
      <c r="M152" s="52" t="s">
        <v>926</v>
      </c>
      <c r="N152" s="36"/>
      <c r="O152" s="102"/>
      <c r="P152" s="38"/>
    </row>
    <row r="153" spans="1:16" ht="45" hidden="1" customHeight="1" x14ac:dyDescent="0.3">
      <c r="A153" s="48" t="e">
        <f>VLOOKUP(C153,'Stillingsbetegnelser RAR S'!$A$2:$D$30,4,FALSE)</f>
        <v>#N/A</v>
      </c>
      <c r="B153" s="108" t="s">
        <v>41</v>
      </c>
      <c r="C153" s="108" t="s">
        <v>795</v>
      </c>
      <c r="D153" s="27" t="s">
        <v>796</v>
      </c>
      <c r="E153" s="114" t="s">
        <v>806</v>
      </c>
      <c r="F153" s="27" t="s">
        <v>807</v>
      </c>
      <c r="G153" s="111" t="s">
        <v>27</v>
      </c>
      <c r="H153" s="111">
        <v>47381</v>
      </c>
      <c r="I153" s="111">
        <v>2</v>
      </c>
      <c r="J153" s="49"/>
      <c r="K153" s="75" t="s">
        <v>605</v>
      </c>
      <c r="L153" s="48"/>
      <c r="M153" s="52" t="s">
        <v>926</v>
      </c>
      <c r="N153" s="36"/>
      <c r="O153" s="102"/>
      <c r="P153" s="38"/>
    </row>
    <row r="154" spans="1:16" ht="45" hidden="1" customHeight="1" x14ac:dyDescent="0.3">
      <c r="A154" s="48" t="e">
        <f>VLOOKUP(C154,'Stillingsbetegnelser RAR S'!$A$2:$D$30,4,FALSE)</f>
        <v>#N/A</v>
      </c>
      <c r="B154" s="108" t="s">
        <v>41</v>
      </c>
      <c r="C154" s="108" t="s">
        <v>795</v>
      </c>
      <c r="D154" s="27" t="s">
        <v>796</v>
      </c>
      <c r="E154" s="114" t="s">
        <v>808</v>
      </c>
      <c r="F154" s="27" t="s">
        <v>809</v>
      </c>
      <c r="G154" s="111" t="s">
        <v>27</v>
      </c>
      <c r="H154" s="111">
        <v>45969</v>
      </c>
      <c r="I154" s="111">
        <v>2</v>
      </c>
      <c r="J154" s="49"/>
      <c r="K154" s="75" t="s">
        <v>608</v>
      </c>
      <c r="L154" s="48"/>
      <c r="M154" s="52" t="s">
        <v>926</v>
      </c>
      <c r="N154" s="36"/>
      <c r="O154" s="100"/>
      <c r="P154" s="38"/>
    </row>
    <row r="155" spans="1:16" ht="45" hidden="1" customHeight="1" x14ac:dyDescent="0.3">
      <c r="A155" s="48" t="e">
        <f>VLOOKUP(C155,'Stillingsbetegnelser RAR S'!$A$2:$D$30,4,FALSE)</f>
        <v>#N/A</v>
      </c>
      <c r="B155" s="108" t="s">
        <v>41</v>
      </c>
      <c r="C155" s="108" t="s">
        <v>810</v>
      </c>
      <c r="D155" s="27" t="s">
        <v>811</v>
      </c>
      <c r="E155" s="109" t="s">
        <v>812</v>
      </c>
      <c r="F155" s="27" t="s">
        <v>804</v>
      </c>
      <c r="G155" s="111" t="s">
        <v>27</v>
      </c>
      <c r="H155" s="111">
        <v>48867</v>
      </c>
      <c r="I155" s="111">
        <v>1</v>
      </c>
      <c r="J155" s="49"/>
      <c r="K155" s="75" t="s">
        <v>805</v>
      </c>
      <c r="L155" s="48"/>
      <c r="M155" s="52" t="s">
        <v>926</v>
      </c>
      <c r="N155" s="36"/>
      <c r="O155" s="100"/>
      <c r="P155" s="38"/>
    </row>
    <row r="156" spans="1:16" ht="45" hidden="1" customHeight="1" x14ac:dyDescent="0.3">
      <c r="A156" s="48" t="e">
        <f>VLOOKUP(C156,'Stillingsbetegnelser RAR S'!$A$2:$D$30,4,FALSE)</f>
        <v>#N/A</v>
      </c>
      <c r="B156" s="108" t="s">
        <v>41</v>
      </c>
      <c r="C156" s="108" t="s">
        <v>810</v>
      </c>
      <c r="D156" s="27" t="s">
        <v>811</v>
      </c>
      <c r="E156" s="109" t="s">
        <v>813</v>
      </c>
      <c r="F156" s="27" t="s">
        <v>814</v>
      </c>
      <c r="G156" s="111" t="s">
        <v>27</v>
      </c>
      <c r="H156" s="111">
        <v>48872</v>
      </c>
      <c r="I156" s="111">
        <v>2</v>
      </c>
      <c r="J156" s="49"/>
      <c r="K156" s="75" t="s">
        <v>815</v>
      </c>
      <c r="L156" s="48"/>
      <c r="M156" s="52" t="s">
        <v>926</v>
      </c>
      <c r="N156" s="36"/>
      <c r="O156" s="100"/>
      <c r="P156" s="38"/>
    </row>
    <row r="157" spans="1:16" ht="45" hidden="1" customHeight="1" x14ac:dyDescent="0.3">
      <c r="A157" s="48" t="e">
        <f>VLOOKUP(C157,'Stillingsbetegnelser RAR S'!$A$2:$D$30,4,FALSE)</f>
        <v>#N/A</v>
      </c>
      <c r="B157" s="108" t="s">
        <v>41</v>
      </c>
      <c r="C157" s="108" t="s">
        <v>810</v>
      </c>
      <c r="D157" s="27" t="s">
        <v>811</v>
      </c>
      <c r="E157" s="109" t="s">
        <v>816</v>
      </c>
      <c r="F157" s="110" t="s">
        <v>817</v>
      </c>
      <c r="G157" s="111" t="s">
        <v>27</v>
      </c>
      <c r="H157" s="111">
        <v>43733</v>
      </c>
      <c r="I157" s="112">
        <v>2</v>
      </c>
      <c r="J157" s="49"/>
      <c r="K157" s="75" t="s">
        <v>818</v>
      </c>
      <c r="L157" s="48"/>
      <c r="M157" s="52" t="s">
        <v>926</v>
      </c>
      <c r="N157" s="36"/>
      <c r="O157" s="100"/>
      <c r="P157" s="38"/>
    </row>
    <row r="158" spans="1:16" ht="45" hidden="1" customHeight="1" x14ac:dyDescent="0.3">
      <c r="A158" s="48" t="e">
        <f>VLOOKUP(C158,'Stillingsbetegnelser RAR S'!$A$2:$D$30,4,FALSE)</f>
        <v>#N/A</v>
      </c>
      <c r="B158" s="108" t="s">
        <v>41</v>
      </c>
      <c r="C158" s="108" t="s">
        <v>810</v>
      </c>
      <c r="D158" s="27" t="s">
        <v>811</v>
      </c>
      <c r="E158" s="109" t="s">
        <v>706</v>
      </c>
      <c r="F158" s="108" t="s">
        <v>532</v>
      </c>
      <c r="G158" s="111" t="s">
        <v>27</v>
      </c>
      <c r="H158" s="111" t="s">
        <v>707</v>
      </c>
      <c r="I158" s="111">
        <v>3</v>
      </c>
      <c r="J158" s="125"/>
      <c r="K158" s="75" t="s">
        <v>708</v>
      </c>
      <c r="L158" s="48"/>
      <c r="M158" s="52" t="s">
        <v>926</v>
      </c>
      <c r="N158" s="36"/>
      <c r="O158" s="100"/>
      <c r="P158" s="38"/>
    </row>
    <row r="159" spans="1:16" ht="45" hidden="1" customHeight="1" x14ac:dyDescent="0.3">
      <c r="A159" s="48" t="e">
        <f>VLOOKUP(C159,'Stillingsbetegnelser RAR S'!$A$2:$D$30,4,FALSE)</f>
        <v>#N/A</v>
      </c>
      <c r="B159" s="108" t="s">
        <v>41</v>
      </c>
      <c r="C159" s="108" t="s">
        <v>810</v>
      </c>
      <c r="D159" s="27" t="s">
        <v>811</v>
      </c>
      <c r="E159" s="27" t="s">
        <v>819</v>
      </c>
      <c r="F159" s="27" t="s">
        <v>820</v>
      </c>
      <c r="G159" s="111" t="s">
        <v>27</v>
      </c>
      <c r="H159" s="111">
        <v>48869</v>
      </c>
      <c r="I159" s="111">
        <v>2</v>
      </c>
      <c r="J159" s="49"/>
      <c r="K159" s="75" t="s">
        <v>821</v>
      </c>
      <c r="L159" s="48"/>
      <c r="M159" s="52" t="s">
        <v>926</v>
      </c>
      <c r="N159" s="36"/>
      <c r="O159" s="100"/>
      <c r="P159" s="38"/>
    </row>
    <row r="160" spans="1:16" ht="45" hidden="1" customHeight="1" x14ac:dyDescent="0.3">
      <c r="A160" s="48" t="e">
        <f>VLOOKUP(C160,'Stillingsbetegnelser RAR S'!$A$2:$D$30,4,FALSE)</f>
        <v>#N/A</v>
      </c>
      <c r="B160" s="108" t="s">
        <v>244</v>
      </c>
      <c r="C160" s="108" t="s">
        <v>291</v>
      </c>
      <c r="D160" s="27" t="s">
        <v>292</v>
      </c>
      <c r="E160" s="109" t="s">
        <v>822</v>
      </c>
      <c r="F160" s="27" t="s">
        <v>406</v>
      </c>
      <c r="G160" s="111" t="s">
        <v>27</v>
      </c>
      <c r="H160" s="111">
        <v>48101</v>
      </c>
      <c r="I160" s="112">
        <v>5</v>
      </c>
      <c r="J160" s="49"/>
      <c r="K160" s="113" t="s">
        <v>407</v>
      </c>
      <c r="L160" s="48"/>
      <c r="M160" s="52" t="s">
        <v>926</v>
      </c>
      <c r="N160" s="36"/>
      <c r="O160" s="100"/>
      <c r="P160" s="38"/>
    </row>
    <row r="161" spans="1:16" ht="45" hidden="1" customHeight="1" x14ac:dyDescent="0.3">
      <c r="A161" s="48" t="e">
        <f>VLOOKUP(C161,'Stillingsbetegnelser RAR S'!$A$2:$D$30,4,FALSE)</f>
        <v>#N/A</v>
      </c>
      <c r="B161" s="108" t="s">
        <v>244</v>
      </c>
      <c r="C161" s="108" t="s">
        <v>291</v>
      </c>
      <c r="D161" s="27" t="s">
        <v>292</v>
      </c>
      <c r="E161" s="27" t="s">
        <v>823</v>
      </c>
      <c r="F161" s="27" t="s">
        <v>824</v>
      </c>
      <c r="G161" s="111" t="s">
        <v>27</v>
      </c>
      <c r="H161" s="111">
        <v>40823</v>
      </c>
      <c r="I161" s="112">
        <v>1</v>
      </c>
      <c r="J161" s="49"/>
      <c r="K161" s="113" t="s">
        <v>825</v>
      </c>
      <c r="L161" s="48"/>
      <c r="M161" s="52" t="s">
        <v>926</v>
      </c>
      <c r="N161" s="36"/>
      <c r="O161" s="100"/>
      <c r="P161" s="38"/>
    </row>
    <row r="162" spans="1:16" ht="45" hidden="1" customHeight="1" x14ac:dyDescent="0.3">
      <c r="A162" s="48" t="e">
        <f>VLOOKUP(C162,'Stillingsbetegnelser RAR S'!$A$2:$D$30,4,FALSE)</f>
        <v>#N/A</v>
      </c>
      <c r="B162" s="108" t="s">
        <v>244</v>
      </c>
      <c r="C162" s="108" t="s">
        <v>291</v>
      </c>
      <c r="D162" s="27" t="s">
        <v>292</v>
      </c>
      <c r="E162" s="27" t="s">
        <v>826</v>
      </c>
      <c r="F162" s="27" t="s">
        <v>827</v>
      </c>
      <c r="G162" s="111" t="s">
        <v>27</v>
      </c>
      <c r="H162" s="111">
        <v>44783</v>
      </c>
      <c r="I162" s="112">
        <v>3</v>
      </c>
      <c r="J162" s="49"/>
      <c r="K162" s="113" t="s">
        <v>828</v>
      </c>
      <c r="L162" s="48"/>
      <c r="M162" s="52" t="s">
        <v>926</v>
      </c>
      <c r="N162" s="36"/>
      <c r="O162" s="100"/>
      <c r="P162" s="38"/>
    </row>
    <row r="163" spans="1:16" ht="45" hidden="1" customHeight="1" x14ac:dyDescent="0.3">
      <c r="A163" s="48" t="e">
        <f>VLOOKUP(C163,'Stillingsbetegnelser RAR S'!$A$2:$D$30,4,FALSE)</f>
        <v>#N/A</v>
      </c>
      <c r="B163" s="108" t="s">
        <v>244</v>
      </c>
      <c r="C163" s="108" t="s">
        <v>291</v>
      </c>
      <c r="D163" s="27" t="s">
        <v>292</v>
      </c>
      <c r="E163" s="27" t="s">
        <v>829</v>
      </c>
      <c r="F163" s="27" t="s">
        <v>830</v>
      </c>
      <c r="G163" s="111" t="s">
        <v>27</v>
      </c>
      <c r="H163" s="111" t="s">
        <v>831</v>
      </c>
      <c r="I163" s="112">
        <v>5</v>
      </c>
      <c r="J163" s="49"/>
      <c r="K163" s="113" t="s">
        <v>832</v>
      </c>
      <c r="L163" s="48"/>
      <c r="M163" s="52" t="s">
        <v>926</v>
      </c>
      <c r="N163" s="36"/>
      <c r="O163" s="100"/>
      <c r="P163" s="38"/>
    </row>
    <row r="164" spans="1:16" ht="45" hidden="1" customHeight="1" x14ac:dyDescent="0.3">
      <c r="A164" s="48" t="e">
        <f>VLOOKUP(C164,'Stillingsbetegnelser RAR S'!$A$2:$D$30,4,FALSE)</f>
        <v>#N/A</v>
      </c>
      <c r="B164" s="108" t="s">
        <v>244</v>
      </c>
      <c r="C164" s="108" t="s">
        <v>291</v>
      </c>
      <c r="D164" s="50" t="s">
        <v>292</v>
      </c>
      <c r="E164" s="109" t="s">
        <v>833</v>
      </c>
      <c r="F164" s="27" t="s">
        <v>834</v>
      </c>
      <c r="G164" s="111" t="s">
        <v>27</v>
      </c>
      <c r="H164" s="111">
        <v>42935</v>
      </c>
      <c r="I164" s="112">
        <v>1</v>
      </c>
      <c r="J164" s="49"/>
      <c r="K164" s="113" t="s">
        <v>835</v>
      </c>
      <c r="L164" s="48"/>
      <c r="M164" s="52" t="s">
        <v>926</v>
      </c>
      <c r="N164" s="36"/>
      <c r="O164" s="100"/>
      <c r="P164" s="38"/>
    </row>
    <row r="165" spans="1:16" ht="45" hidden="1" customHeight="1" x14ac:dyDescent="0.3">
      <c r="A165" s="48" t="e">
        <f>VLOOKUP(C165,'Stillingsbetegnelser RAR S'!$A$2:$D$30,4,FALSE)</f>
        <v>#N/A</v>
      </c>
      <c r="B165" s="108" t="s">
        <v>244</v>
      </c>
      <c r="C165" s="108" t="s">
        <v>266</v>
      </c>
      <c r="D165" s="27" t="s">
        <v>267</v>
      </c>
      <c r="E165" s="27" t="s">
        <v>836</v>
      </c>
      <c r="F165" s="27" t="s">
        <v>837</v>
      </c>
      <c r="G165" s="111" t="s">
        <v>27</v>
      </c>
      <c r="H165" s="111">
        <v>48670</v>
      </c>
      <c r="I165" s="112">
        <v>3</v>
      </c>
      <c r="J165" s="49"/>
      <c r="K165" s="113" t="s">
        <v>838</v>
      </c>
      <c r="L165" s="48"/>
      <c r="M165" s="52" t="s">
        <v>926</v>
      </c>
      <c r="N165" s="36"/>
      <c r="O165" s="100"/>
      <c r="P165" s="38"/>
    </row>
    <row r="166" spans="1:16" ht="45" hidden="1" customHeight="1" x14ac:dyDescent="0.3">
      <c r="A166" s="48" t="e">
        <f>VLOOKUP(C166,'Stillingsbetegnelser RAR S'!$A$2:$D$30,4,FALSE)</f>
        <v>#N/A</v>
      </c>
      <c r="B166" s="108" t="s">
        <v>244</v>
      </c>
      <c r="C166" s="108" t="s">
        <v>266</v>
      </c>
      <c r="D166" s="27" t="s">
        <v>267</v>
      </c>
      <c r="E166" s="109" t="s">
        <v>839</v>
      </c>
      <c r="F166" s="27" t="s">
        <v>289</v>
      </c>
      <c r="G166" s="111" t="s">
        <v>27</v>
      </c>
      <c r="H166" s="111">
        <v>48096</v>
      </c>
      <c r="I166" s="112">
        <v>2</v>
      </c>
      <c r="J166" s="49"/>
      <c r="K166" s="113" t="s">
        <v>400</v>
      </c>
      <c r="L166" s="48"/>
      <c r="M166" s="52" t="s">
        <v>926</v>
      </c>
      <c r="N166" s="36"/>
      <c r="O166" s="100"/>
      <c r="P166" s="38"/>
    </row>
    <row r="167" spans="1:16" ht="45" hidden="1" customHeight="1" x14ac:dyDescent="0.3">
      <c r="A167" s="48" t="e">
        <f>VLOOKUP(C167,'Stillingsbetegnelser RAR S'!$A$2:$D$30,4,FALSE)</f>
        <v>#N/A</v>
      </c>
      <c r="B167" s="108" t="s">
        <v>244</v>
      </c>
      <c r="C167" s="108" t="s">
        <v>266</v>
      </c>
      <c r="D167" s="27" t="s">
        <v>267</v>
      </c>
      <c r="E167" s="27" t="s">
        <v>840</v>
      </c>
      <c r="F167" s="27" t="s">
        <v>397</v>
      </c>
      <c r="G167" s="111" t="s">
        <v>27</v>
      </c>
      <c r="H167" s="111">
        <v>40126</v>
      </c>
      <c r="I167" s="112">
        <v>3</v>
      </c>
      <c r="J167" s="49"/>
      <c r="K167" s="113" t="s">
        <v>398</v>
      </c>
      <c r="L167" s="48"/>
      <c r="M167" s="52" t="s">
        <v>926</v>
      </c>
      <c r="N167" s="36"/>
      <c r="O167" s="100"/>
      <c r="P167" s="38"/>
    </row>
    <row r="168" spans="1:16" ht="45" hidden="1" customHeight="1" x14ac:dyDescent="0.3">
      <c r="A168" s="48" t="e">
        <f>VLOOKUP(C168,'Stillingsbetegnelser RAR S'!$A$2:$D$30,4,FALSE)</f>
        <v>#N/A</v>
      </c>
      <c r="B168" s="108" t="s">
        <v>244</v>
      </c>
      <c r="C168" s="108" t="s">
        <v>266</v>
      </c>
      <c r="D168" s="27" t="s">
        <v>267</v>
      </c>
      <c r="E168" s="27" t="s">
        <v>841</v>
      </c>
      <c r="F168" s="27" t="s">
        <v>842</v>
      </c>
      <c r="G168" s="111" t="s">
        <v>27</v>
      </c>
      <c r="H168" s="111">
        <v>40392</v>
      </c>
      <c r="I168" s="112">
        <v>2</v>
      </c>
      <c r="J168" s="49"/>
      <c r="K168" s="113" t="s">
        <v>528</v>
      </c>
      <c r="L168" s="48"/>
      <c r="M168" s="52" t="s">
        <v>926</v>
      </c>
      <c r="N168" s="36"/>
      <c r="O168" s="100"/>
      <c r="P168" s="38"/>
    </row>
    <row r="169" spans="1:16" ht="45" hidden="1" customHeight="1" x14ac:dyDescent="0.3">
      <c r="A169" s="48" t="e">
        <f>VLOOKUP(C169,'Stillingsbetegnelser RAR S'!$A$2:$D$30,4,FALSE)</f>
        <v>#N/A</v>
      </c>
      <c r="B169" s="108" t="s">
        <v>244</v>
      </c>
      <c r="C169" s="108" t="s">
        <v>266</v>
      </c>
      <c r="D169" s="27" t="s">
        <v>267</v>
      </c>
      <c r="E169" s="27" t="s">
        <v>843</v>
      </c>
      <c r="F169" s="27" t="s">
        <v>844</v>
      </c>
      <c r="G169" s="111" t="s">
        <v>27</v>
      </c>
      <c r="H169" s="111">
        <v>41687</v>
      </c>
      <c r="I169" s="112">
        <v>3</v>
      </c>
      <c r="J169" s="49"/>
      <c r="K169" s="113" t="s">
        <v>845</v>
      </c>
      <c r="L169" s="48"/>
      <c r="M169" s="52" t="s">
        <v>926</v>
      </c>
      <c r="N169" s="36"/>
      <c r="O169" s="100"/>
      <c r="P169" s="38"/>
    </row>
    <row r="170" spans="1:16" ht="45" hidden="1" customHeight="1" x14ac:dyDescent="0.3">
      <c r="A170" s="48" t="e">
        <f>VLOOKUP(C170,'Stillingsbetegnelser RAR S'!$A$2:$D$30,4,FALSE)</f>
        <v>#N/A</v>
      </c>
      <c r="B170" s="108" t="s">
        <v>252</v>
      </c>
      <c r="C170" s="108" t="s">
        <v>235</v>
      </c>
      <c r="D170" s="27" t="s">
        <v>846</v>
      </c>
      <c r="E170" s="109" t="s">
        <v>847</v>
      </c>
      <c r="F170" s="27" t="s">
        <v>784</v>
      </c>
      <c r="G170" s="111" t="s">
        <v>27</v>
      </c>
      <c r="H170" s="116">
        <v>40603</v>
      </c>
      <c r="I170" s="117">
        <v>4</v>
      </c>
      <c r="J170" s="49"/>
      <c r="K170" s="75" t="s">
        <v>785</v>
      </c>
      <c r="L170" s="48"/>
      <c r="M170" s="52" t="s">
        <v>926</v>
      </c>
      <c r="N170" s="36"/>
      <c r="O170" s="100"/>
      <c r="P170" s="38"/>
    </row>
    <row r="171" spans="1:16" ht="45" hidden="1" customHeight="1" x14ac:dyDescent="0.3">
      <c r="A171" s="48" t="e">
        <f>VLOOKUP(C171,'Stillingsbetegnelser RAR S'!$A$2:$D$30,4,FALSE)</f>
        <v>#N/A</v>
      </c>
      <c r="B171" s="108" t="s">
        <v>252</v>
      </c>
      <c r="C171" s="108" t="s">
        <v>235</v>
      </c>
      <c r="D171" s="27" t="s">
        <v>846</v>
      </c>
      <c r="E171" s="114" t="s">
        <v>848</v>
      </c>
      <c r="F171" s="118" t="s">
        <v>849</v>
      </c>
      <c r="G171" s="111" t="s">
        <v>27</v>
      </c>
      <c r="H171" s="116">
        <v>48653</v>
      </c>
      <c r="I171" s="117">
        <v>2</v>
      </c>
      <c r="J171" s="49"/>
      <c r="K171" s="75" t="s">
        <v>850</v>
      </c>
      <c r="L171" s="48"/>
      <c r="M171" s="52" t="s">
        <v>926</v>
      </c>
      <c r="N171" s="36"/>
      <c r="O171" s="100"/>
      <c r="P171" s="38"/>
    </row>
    <row r="172" spans="1:16" ht="45" hidden="1" customHeight="1" x14ac:dyDescent="0.3">
      <c r="A172" s="48" t="e">
        <f>VLOOKUP(C172,'Stillingsbetegnelser RAR S'!$A$2:$D$30,4,FALSE)</f>
        <v>#N/A</v>
      </c>
      <c r="B172" s="108" t="s">
        <v>252</v>
      </c>
      <c r="C172" s="108" t="s">
        <v>235</v>
      </c>
      <c r="D172" s="27" t="s">
        <v>846</v>
      </c>
      <c r="E172" s="114" t="s">
        <v>851</v>
      </c>
      <c r="F172" s="118" t="s">
        <v>852</v>
      </c>
      <c r="G172" s="111" t="s">
        <v>27</v>
      </c>
      <c r="H172" s="116">
        <v>47300</v>
      </c>
      <c r="I172" s="117">
        <v>2</v>
      </c>
      <c r="J172" s="49"/>
      <c r="K172" s="75" t="s">
        <v>853</v>
      </c>
      <c r="L172" s="48"/>
      <c r="M172" s="52" t="s">
        <v>926</v>
      </c>
      <c r="N172" s="36"/>
      <c r="O172" s="100"/>
      <c r="P172" s="38"/>
    </row>
    <row r="173" spans="1:16" ht="45" hidden="1" customHeight="1" x14ac:dyDescent="0.3">
      <c r="A173" s="48" t="e">
        <f>VLOOKUP(C173,'Stillingsbetegnelser RAR S'!$A$2:$D$30,4,FALSE)</f>
        <v>#N/A</v>
      </c>
      <c r="B173" s="108" t="s">
        <v>252</v>
      </c>
      <c r="C173" s="108" t="s">
        <v>235</v>
      </c>
      <c r="D173" s="27" t="s">
        <v>846</v>
      </c>
      <c r="E173" s="114" t="s">
        <v>854</v>
      </c>
      <c r="F173" s="118" t="s">
        <v>855</v>
      </c>
      <c r="G173" s="111" t="s">
        <v>27</v>
      </c>
      <c r="H173" s="116">
        <v>47299</v>
      </c>
      <c r="I173" s="117">
        <v>2</v>
      </c>
      <c r="J173" s="49"/>
      <c r="K173" s="75" t="s">
        <v>856</v>
      </c>
      <c r="L173" s="48"/>
      <c r="M173" s="52" t="s">
        <v>926</v>
      </c>
      <c r="N173" s="36"/>
      <c r="O173" s="100"/>
      <c r="P173" s="38"/>
    </row>
    <row r="174" spans="1:16" ht="45" hidden="1" customHeight="1" x14ac:dyDescent="0.3">
      <c r="A174" s="48" t="e">
        <f>VLOOKUP(C174,'Stillingsbetegnelser RAR S'!$A$2:$D$30,4,FALSE)</f>
        <v>#N/A</v>
      </c>
      <c r="B174" s="108" t="s">
        <v>252</v>
      </c>
      <c r="C174" s="108" t="s">
        <v>235</v>
      </c>
      <c r="D174" s="27" t="s">
        <v>846</v>
      </c>
      <c r="E174" s="109" t="s">
        <v>857</v>
      </c>
      <c r="F174" s="108" t="s">
        <v>858</v>
      </c>
      <c r="G174" s="111" t="s">
        <v>27</v>
      </c>
      <c r="H174" s="111">
        <v>47298</v>
      </c>
      <c r="I174" s="111">
        <v>2</v>
      </c>
      <c r="J174" s="49"/>
      <c r="K174" s="75" t="s">
        <v>859</v>
      </c>
      <c r="L174" s="48"/>
      <c r="M174" s="52" t="s">
        <v>926</v>
      </c>
      <c r="N174" s="36"/>
      <c r="O174" s="100"/>
      <c r="P174" s="38"/>
    </row>
    <row r="175" spans="1:16" ht="45" hidden="1" customHeight="1" x14ac:dyDescent="0.3">
      <c r="A175" s="48" t="e">
        <f>VLOOKUP(C175,'Stillingsbetegnelser RAR S'!$A$2:$D$30,4,FALSE)</f>
        <v>#N/A</v>
      </c>
      <c r="B175" s="108" t="s">
        <v>22</v>
      </c>
      <c r="C175" s="108" t="s">
        <v>47</v>
      </c>
      <c r="D175" s="27" t="s">
        <v>48</v>
      </c>
      <c r="E175" s="109" t="s">
        <v>860</v>
      </c>
      <c r="F175" s="108" t="s">
        <v>861</v>
      </c>
      <c r="G175" s="111" t="s">
        <v>27</v>
      </c>
      <c r="H175" s="111">
        <v>47136</v>
      </c>
      <c r="I175" s="111">
        <v>2</v>
      </c>
      <c r="J175" s="126"/>
      <c r="K175" s="113" t="s">
        <v>862</v>
      </c>
      <c r="L175" s="48"/>
      <c r="M175" s="52" t="s">
        <v>926</v>
      </c>
      <c r="N175" s="36"/>
      <c r="O175" s="100"/>
      <c r="P175" s="38"/>
    </row>
    <row r="176" spans="1:16" ht="45" hidden="1" customHeight="1" x14ac:dyDescent="0.3">
      <c r="A176" s="48" t="e">
        <f>VLOOKUP(C176,'Stillingsbetegnelser RAR S'!$A$2:$D$30,4,FALSE)</f>
        <v>#N/A</v>
      </c>
      <c r="B176" s="108" t="s">
        <v>22</v>
      </c>
      <c r="C176" s="108" t="s">
        <v>47</v>
      </c>
      <c r="D176" s="27" t="s">
        <v>48</v>
      </c>
      <c r="E176" s="109" t="s">
        <v>863</v>
      </c>
      <c r="F176" s="108" t="s">
        <v>864</v>
      </c>
      <c r="G176" s="111" t="s">
        <v>27</v>
      </c>
      <c r="H176" s="111">
        <v>43547</v>
      </c>
      <c r="I176" s="111">
        <v>3</v>
      </c>
      <c r="J176" s="126"/>
      <c r="K176" s="113" t="s">
        <v>865</v>
      </c>
      <c r="L176" s="48"/>
      <c r="M176" s="52" t="s">
        <v>926</v>
      </c>
      <c r="N176" s="36"/>
      <c r="O176" s="100"/>
      <c r="P176" s="38"/>
    </row>
    <row r="177" spans="1:16" ht="45" hidden="1" customHeight="1" x14ac:dyDescent="0.3">
      <c r="A177" s="48" t="e">
        <f>VLOOKUP(C177,'Stillingsbetegnelser RAR S'!$A$2:$D$30,4,FALSE)</f>
        <v>#N/A</v>
      </c>
      <c r="B177" s="108" t="s">
        <v>22</v>
      </c>
      <c r="C177" s="108" t="s">
        <v>47</v>
      </c>
      <c r="D177" s="27" t="s">
        <v>48</v>
      </c>
      <c r="E177" s="27" t="s">
        <v>866</v>
      </c>
      <c r="F177" s="110" t="s">
        <v>537</v>
      </c>
      <c r="G177" s="111" t="s">
        <v>27</v>
      </c>
      <c r="H177" s="111">
        <v>48049</v>
      </c>
      <c r="I177" s="111">
        <v>2</v>
      </c>
      <c r="J177" s="126"/>
      <c r="K177" s="113" t="s">
        <v>867</v>
      </c>
      <c r="L177" s="48"/>
      <c r="M177" s="52" t="s">
        <v>926</v>
      </c>
      <c r="N177" s="36"/>
      <c r="O177" s="100"/>
      <c r="P177" s="38"/>
    </row>
    <row r="178" spans="1:16" ht="45" hidden="1" customHeight="1" x14ac:dyDescent="0.3">
      <c r="A178" s="48" t="e">
        <f>VLOOKUP(C178,'Stillingsbetegnelser RAR S'!$A$2:$D$30,4,FALSE)</f>
        <v>#N/A</v>
      </c>
      <c r="B178" s="108" t="s">
        <v>667</v>
      </c>
      <c r="C178" s="108" t="s">
        <v>868</v>
      </c>
      <c r="D178" s="27" t="s">
        <v>869</v>
      </c>
      <c r="E178" s="110" t="s">
        <v>870</v>
      </c>
      <c r="F178" s="27" t="s">
        <v>871</v>
      </c>
      <c r="G178" s="111" t="s">
        <v>27</v>
      </c>
      <c r="H178" s="111">
        <v>47690</v>
      </c>
      <c r="I178" s="120">
        <v>20</v>
      </c>
      <c r="J178" s="49"/>
      <c r="K178" s="113" t="s">
        <v>872</v>
      </c>
      <c r="L178" s="48"/>
      <c r="M178" s="52" t="s">
        <v>926</v>
      </c>
      <c r="N178" s="36"/>
      <c r="O178" s="100"/>
      <c r="P178" s="38"/>
    </row>
    <row r="179" spans="1:16" ht="45" hidden="1" customHeight="1" x14ac:dyDescent="0.3">
      <c r="A179" s="48" t="e">
        <f>VLOOKUP(C179,'Stillingsbetegnelser RAR S'!$A$2:$D$30,4,FALSE)</f>
        <v>#N/A</v>
      </c>
      <c r="B179" s="108" t="s">
        <v>667</v>
      </c>
      <c r="C179" s="108" t="s">
        <v>868</v>
      </c>
      <c r="D179" s="27" t="s">
        <v>869</v>
      </c>
      <c r="E179" s="27" t="s">
        <v>873</v>
      </c>
      <c r="F179" s="27" t="s">
        <v>874</v>
      </c>
      <c r="G179" s="111" t="s">
        <v>27</v>
      </c>
      <c r="H179" s="111">
        <v>49432</v>
      </c>
      <c r="I179" s="120">
        <v>5</v>
      </c>
      <c r="J179" s="49"/>
      <c r="K179" s="113" t="s">
        <v>875</v>
      </c>
      <c r="L179" s="48"/>
      <c r="M179" s="52" t="s">
        <v>926</v>
      </c>
      <c r="N179" s="36"/>
      <c r="O179" s="102"/>
      <c r="P179" s="38"/>
    </row>
    <row r="180" spans="1:16" ht="45" hidden="1" customHeight="1" x14ac:dyDescent="0.3">
      <c r="A180" s="48" t="e">
        <f>VLOOKUP(C180,'Stillingsbetegnelser RAR S'!$A$2:$D$30,4,FALSE)</f>
        <v>#N/A</v>
      </c>
      <c r="B180" s="108" t="s">
        <v>667</v>
      </c>
      <c r="C180" s="108" t="s">
        <v>868</v>
      </c>
      <c r="D180" s="27" t="s">
        <v>869</v>
      </c>
      <c r="E180" s="27" t="s">
        <v>873</v>
      </c>
      <c r="F180" s="108" t="s">
        <v>876</v>
      </c>
      <c r="G180" s="111" t="s">
        <v>27</v>
      </c>
      <c r="H180" s="111">
        <v>48063</v>
      </c>
      <c r="I180" s="120">
        <v>5</v>
      </c>
      <c r="J180" s="49"/>
      <c r="K180" s="113" t="s">
        <v>877</v>
      </c>
      <c r="L180" s="48"/>
      <c r="M180" s="52" t="s">
        <v>926</v>
      </c>
      <c r="N180" s="36"/>
      <c r="O180" s="100"/>
      <c r="P180" s="38"/>
    </row>
    <row r="181" spans="1:16" ht="45" hidden="1" customHeight="1" x14ac:dyDescent="0.3">
      <c r="A181" s="48" t="e">
        <f>VLOOKUP(C181,'Stillingsbetegnelser RAR S'!$A$2:$D$30,4,FALSE)</f>
        <v>#N/A</v>
      </c>
      <c r="B181" s="108" t="s">
        <v>667</v>
      </c>
      <c r="C181" s="108" t="s">
        <v>868</v>
      </c>
      <c r="D181" s="27" t="s">
        <v>869</v>
      </c>
      <c r="E181" s="27" t="s">
        <v>878</v>
      </c>
      <c r="F181" s="27" t="s">
        <v>879</v>
      </c>
      <c r="G181" s="111" t="s">
        <v>27</v>
      </c>
      <c r="H181" s="111">
        <v>44364</v>
      </c>
      <c r="I181" s="120">
        <v>5</v>
      </c>
      <c r="J181" s="49"/>
      <c r="K181" s="113" t="s">
        <v>880</v>
      </c>
      <c r="L181" s="48"/>
      <c r="M181" s="52" t="s">
        <v>926</v>
      </c>
      <c r="N181" s="36"/>
      <c r="O181" s="100"/>
      <c r="P181" s="38"/>
    </row>
    <row r="182" spans="1:16" ht="45" hidden="1" customHeight="1" x14ac:dyDescent="0.3">
      <c r="A182" s="48" t="e">
        <f>VLOOKUP(C182,'Stillingsbetegnelser RAR S'!$A$2:$D$30,4,FALSE)</f>
        <v>#N/A</v>
      </c>
      <c r="B182" s="108" t="s">
        <v>667</v>
      </c>
      <c r="C182" s="108" t="s">
        <v>868</v>
      </c>
      <c r="D182" s="27" t="s">
        <v>869</v>
      </c>
      <c r="E182" s="27" t="s">
        <v>881</v>
      </c>
      <c r="F182" s="27" t="s">
        <v>882</v>
      </c>
      <c r="G182" s="111" t="s">
        <v>27</v>
      </c>
      <c r="H182" s="116">
        <v>42302</v>
      </c>
      <c r="I182" s="120">
        <v>10</v>
      </c>
      <c r="J182" s="49"/>
      <c r="K182" s="113" t="s">
        <v>883</v>
      </c>
      <c r="L182" s="48"/>
      <c r="M182" s="52" t="s">
        <v>926</v>
      </c>
      <c r="N182" s="36"/>
      <c r="O182" s="100"/>
      <c r="P182" s="38"/>
    </row>
    <row r="183" spans="1:16" ht="45" hidden="1" customHeight="1" x14ac:dyDescent="0.3">
      <c r="A183" s="48" t="e">
        <f>VLOOKUP(C183,'Stillingsbetegnelser RAR S'!$A$2:$D$30,4,FALSE)</f>
        <v>#N/A</v>
      </c>
      <c r="B183" s="108" t="s">
        <v>58</v>
      </c>
      <c r="C183" s="108" t="s">
        <v>59</v>
      </c>
      <c r="D183" s="27" t="s">
        <v>60</v>
      </c>
      <c r="E183" s="108" t="s">
        <v>884</v>
      </c>
      <c r="F183" s="27" t="s">
        <v>885</v>
      </c>
      <c r="G183" s="111" t="s">
        <v>27</v>
      </c>
      <c r="H183" s="111">
        <v>44530</v>
      </c>
      <c r="I183" s="120">
        <v>1</v>
      </c>
      <c r="J183" s="49"/>
      <c r="K183" s="113" t="s">
        <v>886</v>
      </c>
      <c r="L183" s="48"/>
      <c r="M183" s="52" t="s">
        <v>926</v>
      </c>
      <c r="N183" s="36"/>
      <c r="O183" s="100"/>
      <c r="P183" s="38"/>
    </row>
    <row r="184" spans="1:16" ht="45" hidden="1" customHeight="1" x14ac:dyDescent="0.3">
      <c r="A184" s="48" t="e">
        <f>VLOOKUP(C184,'Stillingsbetegnelser RAR S'!$A$2:$D$30,4,FALSE)</f>
        <v>#N/A</v>
      </c>
      <c r="B184" s="108" t="s">
        <v>58</v>
      </c>
      <c r="C184" s="108" t="s">
        <v>59</v>
      </c>
      <c r="D184" s="27" t="s">
        <v>60</v>
      </c>
      <c r="E184" s="108" t="s">
        <v>887</v>
      </c>
      <c r="F184" s="27" t="s">
        <v>888</v>
      </c>
      <c r="G184" s="111" t="s">
        <v>27</v>
      </c>
      <c r="H184" s="111">
        <v>40107</v>
      </c>
      <c r="I184" s="120">
        <v>10</v>
      </c>
      <c r="J184" s="49"/>
      <c r="K184" s="113" t="s">
        <v>889</v>
      </c>
      <c r="L184" s="48"/>
      <c r="M184" s="52" t="s">
        <v>926</v>
      </c>
      <c r="N184" s="36"/>
      <c r="O184" s="100"/>
      <c r="P184" s="38"/>
    </row>
    <row r="185" spans="1:16" ht="45" hidden="1" customHeight="1" x14ac:dyDescent="0.3">
      <c r="A185" s="48" t="e">
        <f>VLOOKUP(C185,'Stillingsbetegnelser RAR S'!$A$2:$D$30,4,FALSE)</f>
        <v>#N/A</v>
      </c>
      <c r="B185" s="108" t="s">
        <v>58</v>
      </c>
      <c r="C185" s="108" t="s">
        <v>59</v>
      </c>
      <c r="D185" s="27" t="s">
        <v>60</v>
      </c>
      <c r="E185" s="108" t="s">
        <v>887</v>
      </c>
      <c r="F185" s="27" t="s">
        <v>890</v>
      </c>
      <c r="G185" s="111" t="s">
        <v>27</v>
      </c>
      <c r="H185" s="111">
        <v>48882</v>
      </c>
      <c r="I185" s="120">
        <v>5</v>
      </c>
      <c r="J185" s="49"/>
      <c r="K185" s="113" t="s">
        <v>891</v>
      </c>
      <c r="L185" s="48"/>
      <c r="M185" s="52" t="s">
        <v>926</v>
      </c>
      <c r="N185" s="36"/>
      <c r="O185" s="100"/>
      <c r="P185" s="38"/>
    </row>
    <row r="186" spans="1:16" ht="45" hidden="1" customHeight="1" x14ac:dyDescent="0.3">
      <c r="A186" s="48" t="e">
        <f>VLOOKUP(C186,'Stillingsbetegnelser RAR S'!$A$2:$D$30,4,FALSE)</f>
        <v>#N/A</v>
      </c>
      <c r="B186" s="108" t="s">
        <v>58</v>
      </c>
      <c r="C186" s="108" t="s">
        <v>59</v>
      </c>
      <c r="D186" s="27" t="s">
        <v>60</v>
      </c>
      <c r="E186" s="108" t="s">
        <v>892</v>
      </c>
      <c r="F186" s="27" t="s">
        <v>893</v>
      </c>
      <c r="G186" s="111" t="s">
        <v>27</v>
      </c>
      <c r="H186" s="111">
        <v>40098</v>
      </c>
      <c r="I186" s="120">
        <v>5</v>
      </c>
      <c r="J186" s="49"/>
      <c r="K186" s="113" t="s">
        <v>894</v>
      </c>
      <c r="L186" s="48"/>
      <c r="M186" s="52" t="s">
        <v>926</v>
      </c>
      <c r="N186" s="36"/>
      <c r="O186" s="100"/>
      <c r="P186" s="38"/>
    </row>
    <row r="187" spans="1:16" ht="45" hidden="1" customHeight="1" x14ac:dyDescent="0.3">
      <c r="A187" s="48" t="e">
        <f>VLOOKUP(C187,'Stillingsbetegnelser RAR S'!$A$2:$D$30,4,FALSE)</f>
        <v>#N/A</v>
      </c>
      <c r="B187" s="108" t="s">
        <v>58</v>
      </c>
      <c r="C187" s="108" t="s">
        <v>59</v>
      </c>
      <c r="D187" s="27" t="s">
        <v>60</v>
      </c>
      <c r="E187" s="108" t="s">
        <v>892</v>
      </c>
      <c r="F187" s="27" t="s">
        <v>895</v>
      </c>
      <c r="G187" s="111" t="s">
        <v>27</v>
      </c>
      <c r="H187" s="111">
        <v>48740</v>
      </c>
      <c r="I187" s="120">
        <v>10</v>
      </c>
      <c r="J187" s="49"/>
      <c r="K187" s="113" t="s">
        <v>896</v>
      </c>
      <c r="L187" s="48"/>
      <c r="M187" s="52" t="s">
        <v>926</v>
      </c>
      <c r="N187" s="36"/>
      <c r="O187" s="100"/>
      <c r="P187" s="38"/>
    </row>
    <row r="188" spans="1:16" ht="45" hidden="1" customHeight="1" x14ac:dyDescent="0.3">
      <c r="A188" s="48" t="e">
        <f>VLOOKUP(C188,'Stillingsbetegnelser RAR S'!$A$2:$D$30,4,FALSE)</f>
        <v>#N/A</v>
      </c>
      <c r="B188" s="108" t="s">
        <v>22</v>
      </c>
      <c r="C188" s="108" t="s">
        <v>23</v>
      </c>
      <c r="D188" s="27" t="s">
        <v>24</v>
      </c>
      <c r="E188" s="50" t="s">
        <v>897</v>
      </c>
      <c r="F188" s="108" t="s">
        <v>657</v>
      </c>
      <c r="G188" s="111" t="s">
        <v>27</v>
      </c>
      <c r="H188" s="111">
        <v>47592</v>
      </c>
      <c r="I188" s="111">
        <v>7</v>
      </c>
      <c r="J188" s="126"/>
      <c r="K188" s="113" t="s">
        <v>556</v>
      </c>
      <c r="L188" s="48"/>
      <c r="M188" s="52" t="s">
        <v>926</v>
      </c>
      <c r="N188" s="36"/>
      <c r="O188" s="100"/>
      <c r="P188" s="38"/>
    </row>
    <row r="189" spans="1:16" ht="45" hidden="1" customHeight="1" x14ac:dyDescent="0.3">
      <c r="A189" s="48" t="e">
        <f>VLOOKUP(C189,'Stillingsbetegnelser RAR S'!$A$2:$D$30,4,FALSE)</f>
        <v>#N/A</v>
      </c>
      <c r="B189" s="108" t="s">
        <v>244</v>
      </c>
      <c r="C189" s="108" t="s">
        <v>898</v>
      </c>
      <c r="D189" s="27" t="s">
        <v>899</v>
      </c>
      <c r="E189" s="27" t="s">
        <v>900</v>
      </c>
      <c r="F189" s="27" t="s">
        <v>901</v>
      </c>
      <c r="G189" s="111" t="s">
        <v>27</v>
      </c>
      <c r="H189" s="111">
        <v>48703</v>
      </c>
      <c r="I189" s="112">
        <v>2</v>
      </c>
      <c r="J189" s="49"/>
      <c r="K189" s="113" t="s">
        <v>902</v>
      </c>
      <c r="L189" s="48"/>
      <c r="M189" s="52" t="s">
        <v>926</v>
      </c>
      <c r="N189" s="36"/>
      <c r="O189" s="100"/>
      <c r="P189" s="38"/>
    </row>
    <row r="190" spans="1:16" ht="45" hidden="1" customHeight="1" x14ac:dyDescent="0.3">
      <c r="A190" s="48" t="e">
        <f>VLOOKUP(C190,'Stillingsbetegnelser RAR S'!$A$2:$D$30,4,FALSE)</f>
        <v>#N/A</v>
      </c>
      <c r="B190" s="108" t="s">
        <v>244</v>
      </c>
      <c r="C190" s="108" t="s">
        <v>898</v>
      </c>
      <c r="D190" s="27" t="s">
        <v>899</v>
      </c>
      <c r="E190" s="27" t="s">
        <v>903</v>
      </c>
      <c r="F190" s="27" t="s">
        <v>406</v>
      </c>
      <c r="G190" s="111" t="s">
        <v>27</v>
      </c>
      <c r="H190" s="111">
        <v>48101</v>
      </c>
      <c r="I190" s="112">
        <v>5</v>
      </c>
      <c r="J190" s="49"/>
      <c r="K190" s="113" t="s">
        <v>407</v>
      </c>
      <c r="L190" s="48"/>
      <c r="M190" s="52" t="s">
        <v>926</v>
      </c>
      <c r="N190" s="36"/>
      <c r="O190" s="100"/>
      <c r="P190" s="38"/>
    </row>
    <row r="191" spans="1:16" ht="45" hidden="1" customHeight="1" x14ac:dyDescent="0.3">
      <c r="A191" s="48" t="e">
        <f>VLOOKUP(C191,'Stillingsbetegnelser RAR S'!$A$2:$D$30,4,FALSE)</f>
        <v>#N/A</v>
      </c>
      <c r="B191" s="108" t="s">
        <v>244</v>
      </c>
      <c r="C191" s="108" t="s">
        <v>898</v>
      </c>
      <c r="D191" s="27" t="s">
        <v>899</v>
      </c>
      <c r="E191" s="27" t="s">
        <v>904</v>
      </c>
      <c r="F191" s="27" t="s">
        <v>905</v>
      </c>
      <c r="G191" s="111" t="s">
        <v>27</v>
      </c>
      <c r="H191" s="111">
        <v>44863</v>
      </c>
      <c r="I191" s="112">
        <v>3</v>
      </c>
      <c r="J191" s="49"/>
      <c r="K191" s="113" t="s">
        <v>906</v>
      </c>
      <c r="L191" s="48"/>
      <c r="M191" s="52" t="s">
        <v>926</v>
      </c>
      <c r="N191" s="36"/>
      <c r="O191" s="100"/>
      <c r="P191" s="38"/>
    </row>
    <row r="192" spans="1:16" ht="45" hidden="1" customHeight="1" x14ac:dyDescent="0.3">
      <c r="A192" s="48" t="e">
        <f>VLOOKUP(C192,'Stillingsbetegnelser RAR S'!$A$2:$D$30,4,FALSE)</f>
        <v>#N/A</v>
      </c>
      <c r="B192" s="108" t="s">
        <v>244</v>
      </c>
      <c r="C192" s="108" t="s">
        <v>898</v>
      </c>
      <c r="D192" s="27" t="s">
        <v>899</v>
      </c>
      <c r="E192" s="27" t="s">
        <v>907</v>
      </c>
      <c r="F192" s="108" t="s">
        <v>908</v>
      </c>
      <c r="G192" s="111" t="s">
        <v>27</v>
      </c>
      <c r="H192" s="111">
        <v>47968</v>
      </c>
      <c r="I192" s="112">
        <v>1</v>
      </c>
      <c r="J192" s="49"/>
      <c r="K192" s="113" t="s">
        <v>909</v>
      </c>
      <c r="L192" s="48"/>
      <c r="M192" s="52" t="s">
        <v>926</v>
      </c>
      <c r="N192" s="36"/>
      <c r="O192" s="100"/>
      <c r="P192" s="38"/>
    </row>
    <row r="193" spans="1:16" ht="45" hidden="1" customHeight="1" x14ac:dyDescent="0.3">
      <c r="A193" s="48" t="e">
        <f>VLOOKUP(C193,'Stillingsbetegnelser RAR S'!$A$2:$D$30,4,FALSE)</f>
        <v>#N/A</v>
      </c>
      <c r="B193" s="108" t="s">
        <v>244</v>
      </c>
      <c r="C193" s="108" t="s">
        <v>898</v>
      </c>
      <c r="D193" s="27" t="s">
        <v>899</v>
      </c>
      <c r="E193" s="27" t="s">
        <v>910</v>
      </c>
      <c r="F193" s="27" t="s">
        <v>824</v>
      </c>
      <c r="G193" s="111" t="s">
        <v>27</v>
      </c>
      <c r="H193" s="111">
        <v>40823</v>
      </c>
      <c r="I193" s="112">
        <v>1</v>
      </c>
      <c r="J193" s="49"/>
      <c r="K193" s="113" t="s">
        <v>825</v>
      </c>
      <c r="L193" s="48"/>
      <c r="M193" s="52" t="s">
        <v>926</v>
      </c>
      <c r="N193" s="36"/>
      <c r="O193" s="100"/>
      <c r="P193" s="38"/>
    </row>
    <row r="194" spans="1:16" ht="45" hidden="1" customHeight="1" x14ac:dyDescent="0.3">
      <c r="A194" s="48" t="e">
        <f>VLOOKUP(C194,'Stillingsbetegnelser RAR S'!$A$2:$D$30,4,FALSE)</f>
        <v>#N/A</v>
      </c>
      <c r="B194" s="108" t="s">
        <v>41</v>
      </c>
      <c r="C194" s="108" t="s">
        <v>911</v>
      </c>
      <c r="D194" s="27" t="s">
        <v>912</v>
      </c>
      <c r="E194" s="114" t="s">
        <v>913</v>
      </c>
      <c r="F194" s="110" t="s">
        <v>801</v>
      </c>
      <c r="G194" s="111" t="s">
        <v>27</v>
      </c>
      <c r="H194" s="111">
        <v>47692</v>
      </c>
      <c r="I194" s="112">
        <v>1</v>
      </c>
      <c r="J194" s="49"/>
      <c r="K194" s="75" t="s">
        <v>802</v>
      </c>
      <c r="L194" s="48"/>
      <c r="M194" s="52" t="s">
        <v>926</v>
      </c>
      <c r="N194" s="36"/>
      <c r="O194" s="100"/>
      <c r="P194" s="38"/>
    </row>
    <row r="195" spans="1:16" ht="45" hidden="1" customHeight="1" x14ac:dyDescent="0.3">
      <c r="A195" s="48" t="e">
        <f>VLOOKUP(C195,'Stillingsbetegnelser RAR S'!$A$2:$D$30,4,FALSE)</f>
        <v>#N/A</v>
      </c>
      <c r="B195" s="108" t="s">
        <v>41</v>
      </c>
      <c r="C195" s="108" t="s">
        <v>911</v>
      </c>
      <c r="D195" s="27" t="s">
        <v>912</v>
      </c>
      <c r="E195" s="109" t="s">
        <v>914</v>
      </c>
      <c r="F195" s="110" t="s">
        <v>817</v>
      </c>
      <c r="G195" s="111" t="s">
        <v>27</v>
      </c>
      <c r="H195" s="111">
        <v>43733</v>
      </c>
      <c r="I195" s="112">
        <v>2</v>
      </c>
      <c r="J195" s="49"/>
      <c r="K195" s="75" t="s">
        <v>818</v>
      </c>
      <c r="L195" s="48"/>
      <c r="M195" s="52" t="s">
        <v>926</v>
      </c>
      <c r="N195" s="36"/>
      <c r="O195" s="100"/>
      <c r="P195" s="38"/>
    </row>
    <row r="196" spans="1:16" ht="45" hidden="1" customHeight="1" x14ac:dyDescent="0.3">
      <c r="A196" s="48" t="e">
        <f>VLOOKUP(C196,'Stillingsbetegnelser RAR S'!$A$2:$D$30,4,FALSE)</f>
        <v>#N/A</v>
      </c>
      <c r="B196" s="108" t="s">
        <v>41</v>
      </c>
      <c r="C196" s="108" t="s">
        <v>911</v>
      </c>
      <c r="D196" s="27" t="s">
        <v>912</v>
      </c>
      <c r="E196" s="109" t="s">
        <v>915</v>
      </c>
      <c r="F196" s="110" t="s">
        <v>916</v>
      </c>
      <c r="G196" s="111" t="s">
        <v>27</v>
      </c>
      <c r="H196" s="111">
        <v>49844</v>
      </c>
      <c r="I196" s="112">
        <v>2</v>
      </c>
      <c r="J196" s="49"/>
      <c r="K196" s="75" t="s">
        <v>917</v>
      </c>
      <c r="L196" s="48"/>
      <c r="M196" s="52" t="s">
        <v>926</v>
      </c>
      <c r="N196" s="36"/>
      <c r="O196" s="100"/>
      <c r="P196" s="38"/>
    </row>
    <row r="197" spans="1:16" ht="45" hidden="1" customHeight="1" x14ac:dyDescent="0.3">
      <c r="A197" s="48" t="e">
        <f>VLOOKUP(C197,'Stillingsbetegnelser RAR S'!$A$2:$D$30,4,FALSE)</f>
        <v>#N/A</v>
      </c>
      <c r="B197" s="108" t="s">
        <v>41</v>
      </c>
      <c r="C197" s="108" t="s">
        <v>911</v>
      </c>
      <c r="D197" s="27" t="s">
        <v>912</v>
      </c>
      <c r="E197" s="109" t="s">
        <v>918</v>
      </c>
      <c r="F197" s="110" t="s">
        <v>919</v>
      </c>
      <c r="G197" s="111" t="s">
        <v>27</v>
      </c>
      <c r="H197" s="111">
        <v>48866</v>
      </c>
      <c r="I197" s="112">
        <v>3</v>
      </c>
      <c r="J197" s="49"/>
      <c r="K197" s="75" t="s">
        <v>920</v>
      </c>
      <c r="L197" s="48"/>
      <c r="M197" s="52" t="s">
        <v>926</v>
      </c>
      <c r="N197" s="36"/>
      <c r="O197" s="100"/>
      <c r="P197" s="38"/>
    </row>
    <row r="198" spans="1:16" ht="45" hidden="1" customHeight="1" x14ac:dyDescent="0.3">
      <c r="A198" s="48" t="e">
        <f>VLOOKUP(C198,'Stillingsbetegnelser RAR S'!$A$2:$D$30,4,FALSE)</f>
        <v>#N/A</v>
      </c>
      <c r="B198" s="108" t="s">
        <v>41</v>
      </c>
      <c r="C198" s="108" t="s">
        <v>911</v>
      </c>
      <c r="D198" s="27" t="s">
        <v>912</v>
      </c>
      <c r="E198" s="109" t="s">
        <v>921</v>
      </c>
      <c r="F198" s="110" t="s">
        <v>535</v>
      </c>
      <c r="G198" s="111" t="s">
        <v>27</v>
      </c>
      <c r="H198" s="111">
        <v>48813</v>
      </c>
      <c r="I198" s="112">
        <v>2</v>
      </c>
      <c r="J198" s="49"/>
      <c r="K198" s="75" t="s">
        <v>536</v>
      </c>
      <c r="L198" s="48"/>
      <c r="M198" s="52" t="s">
        <v>926</v>
      </c>
      <c r="N198" s="36"/>
      <c r="O198" s="100"/>
      <c r="P198" s="38"/>
    </row>
    <row r="199" spans="1:16" ht="45" hidden="1" customHeight="1" x14ac:dyDescent="0.3">
      <c r="A199" s="48" t="e">
        <f>VLOOKUP(C199,'Stillingsbetegnelser RAR S'!$A$2:$D$30,4,FALSE)</f>
        <v>#N/A</v>
      </c>
      <c r="B199" s="108" t="s">
        <v>922</v>
      </c>
      <c r="C199" s="108" t="s">
        <v>923</v>
      </c>
      <c r="D199" s="27" t="s">
        <v>924</v>
      </c>
      <c r="E199" s="27" t="s">
        <v>925</v>
      </c>
      <c r="F199" s="127" t="s">
        <v>661</v>
      </c>
      <c r="G199" s="111" t="s">
        <v>27</v>
      </c>
      <c r="H199" s="111">
        <v>20996</v>
      </c>
      <c r="I199" s="120">
        <v>1</v>
      </c>
      <c r="J199" s="49"/>
      <c r="K199" s="113" t="s">
        <v>662</v>
      </c>
      <c r="L199" s="48"/>
      <c r="M199" s="52" t="s">
        <v>926</v>
      </c>
      <c r="N199" s="36"/>
      <c r="O199" s="100"/>
      <c r="P199" s="38"/>
    </row>
    <row r="200" spans="1:16" ht="45" customHeight="1" x14ac:dyDescent="0.3">
      <c r="A200" s="48" t="e">
        <f>VLOOKUP(C200,'Stillingsbetegnelser RAR S'!$A$2:$D$30,4,FALSE)</f>
        <v>#N/A</v>
      </c>
      <c r="B200" s="30" t="str">
        <f>VLOOKUP(C200,'[22]Liste over stillingsbetegnelser'!$C$2:$E$34,2,FALSE)</f>
        <v>IT- og teleteknik</v>
      </c>
      <c r="C200" s="30" t="s">
        <v>124</v>
      </c>
      <c r="D200" s="29" t="str">
        <f>VLOOKUP(C200,'[22]Liste over stillingsbetegnelser'!$C$2:$E$34,3,FALSE)</f>
        <v>Teknisk forståelse, ITIL, fejlfinding, dokumentation</v>
      </c>
      <c r="E200" s="29" t="s">
        <v>927</v>
      </c>
      <c r="F200" s="30" t="s">
        <v>928</v>
      </c>
      <c r="G200" s="29" t="s">
        <v>127</v>
      </c>
      <c r="H200" s="30"/>
      <c r="I200" s="30">
        <v>30</v>
      </c>
      <c r="J200" s="30"/>
      <c r="K200" s="75" t="s">
        <v>929</v>
      </c>
      <c r="L200" s="48"/>
      <c r="M200" s="52" t="s">
        <v>1072</v>
      </c>
      <c r="N200" s="36"/>
      <c r="O200" s="100"/>
      <c r="P200" s="38"/>
    </row>
    <row r="201" spans="1:16" ht="45" customHeight="1" x14ac:dyDescent="0.3">
      <c r="A201" s="48" t="e">
        <f>VLOOKUP(C201,'Stillingsbetegnelser RAR S'!$A$2:$D$30,4,FALSE)</f>
        <v>#N/A</v>
      </c>
      <c r="B201" s="30" t="str">
        <f>VLOOKUP(C201,'[22]Liste over stillingsbetegnelser'!$C$2:$E$34,2,FALSE)</f>
        <v>Akademisk arbejde</v>
      </c>
      <c r="C201" s="30" t="s">
        <v>147</v>
      </c>
      <c r="D201" s="29" t="str">
        <f>VLOOKUP(C201,'[22]Liste over stillingsbetegnelser'!$C$2:$E$34,3,FALSE)</f>
        <v>Budgetlægning, økonomistyring, forretningsorienteret, procesoptimering, analysere, IT kundskab, analysere, rapportering ERP</v>
      </c>
      <c r="E201" s="79" t="s">
        <v>930</v>
      </c>
      <c r="F201" s="30" t="s">
        <v>237</v>
      </c>
      <c r="G201" s="30" t="s">
        <v>180</v>
      </c>
      <c r="H201" s="31">
        <v>8221</v>
      </c>
      <c r="I201" s="30"/>
      <c r="J201" s="30">
        <v>10</v>
      </c>
      <c r="K201" s="54" t="s">
        <v>931</v>
      </c>
      <c r="L201" s="48"/>
      <c r="M201" s="52" t="s">
        <v>1072</v>
      </c>
      <c r="N201" s="36"/>
      <c r="O201" s="100"/>
      <c r="P201" s="38" t="s">
        <v>1073</v>
      </c>
    </row>
    <row r="202" spans="1:16" ht="45" customHeight="1" x14ac:dyDescent="0.3">
      <c r="A202" s="48" t="e">
        <f>VLOOKUP(C202,'Stillingsbetegnelser RAR S'!$A$2:$D$30,4,FALSE)</f>
        <v>#N/A</v>
      </c>
      <c r="B202" s="30" t="str">
        <f>VLOOKUP(C202,'[22]Liste over stillingsbetegnelser'!$C$2:$E$34,2,FALSE)</f>
        <v>Akademisk arbejde</v>
      </c>
      <c r="C202" s="30" t="s">
        <v>147</v>
      </c>
      <c r="D202" s="29" t="str">
        <f>VLOOKUP(C202,'[22]Liste over stillingsbetegnelser'!$C$2:$E$34,3,FALSE)</f>
        <v>Budgetlægning, økonomistyring, forretningsorienteret, procesoptimering, analysere, IT kundskab, analysere, rapportering ERP</v>
      </c>
      <c r="E202" s="128" t="s">
        <v>932</v>
      </c>
      <c r="F202" s="30" t="s">
        <v>933</v>
      </c>
      <c r="G202" s="30" t="s">
        <v>180</v>
      </c>
      <c r="H202" s="31" t="s">
        <v>934</v>
      </c>
      <c r="I202" s="30"/>
      <c r="J202" s="30">
        <v>10</v>
      </c>
      <c r="K202" s="54" t="s">
        <v>935</v>
      </c>
      <c r="L202" s="48"/>
      <c r="M202" s="52" t="s">
        <v>1072</v>
      </c>
      <c r="N202" s="36"/>
      <c r="O202" s="102"/>
      <c r="P202" s="38"/>
    </row>
    <row r="203" spans="1:16" ht="45" customHeight="1" x14ac:dyDescent="0.3">
      <c r="A203" s="48" t="e">
        <f>VLOOKUP(C203,'Stillingsbetegnelser RAR S'!$A$2:$D$30,4,FALSE)</f>
        <v>#N/A</v>
      </c>
      <c r="B203" s="30" t="str">
        <f>VLOOKUP(C203,'[22]Liste over stillingsbetegnelser'!$C$2:$E$34,2,FALSE)</f>
        <v>Akademisk arbejde</v>
      </c>
      <c r="C203" s="30" t="s">
        <v>147</v>
      </c>
      <c r="D203" s="29" t="str">
        <f>VLOOKUP(C203,'[22]Liste over stillingsbetegnelser'!$C$2:$E$34,3,FALSE)</f>
        <v>Budgetlægning, økonomistyring, forretningsorienteret, procesoptimering, analysere, IT kundskab, analysere, rapportering ERP</v>
      </c>
      <c r="E203" s="128" t="s">
        <v>936</v>
      </c>
      <c r="F203" s="77" t="s">
        <v>937</v>
      </c>
      <c r="G203" s="30" t="s">
        <v>180</v>
      </c>
      <c r="H203" s="31" t="s">
        <v>938</v>
      </c>
      <c r="I203" s="30"/>
      <c r="J203" s="30">
        <v>10</v>
      </c>
      <c r="K203" s="54" t="s">
        <v>939</v>
      </c>
      <c r="L203" s="48"/>
      <c r="M203" s="52" t="s">
        <v>1072</v>
      </c>
      <c r="N203" s="36"/>
      <c r="O203" s="100"/>
      <c r="P203" s="38"/>
    </row>
    <row r="204" spans="1:16" ht="45" customHeight="1" x14ac:dyDescent="0.3">
      <c r="A204" s="48" t="e">
        <f>VLOOKUP(C204,'Stillingsbetegnelser RAR S'!$A$2:$D$30,4,FALSE)</f>
        <v>#N/A</v>
      </c>
      <c r="B204" s="30" t="str">
        <f>VLOOKUP(C204,'[22]Liste over stillingsbetegnelser'!$C$2:$E$34,2,FALSE)</f>
        <v>IT- og teleteknik</v>
      </c>
      <c r="C204" s="30" t="s">
        <v>124</v>
      </c>
      <c r="D204" s="29" t="str">
        <f>VLOOKUP(C204,'[22]Liste over stillingsbetegnelser'!$C$2:$E$34,3,FALSE)</f>
        <v>Teknisk forståelse, ITIL, fejlfinding, dokumentation</v>
      </c>
      <c r="E204" s="26" t="s">
        <v>940</v>
      </c>
      <c r="F204" s="29" t="s">
        <v>941</v>
      </c>
      <c r="G204" s="30" t="s">
        <v>127</v>
      </c>
      <c r="H204" s="31"/>
      <c r="I204" s="30">
        <v>30</v>
      </c>
      <c r="J204" s="30"/>
      <c r="K204" s="75" t="s">
        <v>942</v>
      </c>
      <c r="L204" s="48"/>
      <c r="M204" s="52" t="s">
        <v>1072</v>
      </c>
      <c r="N204" s="36"/>
      <c r="O204" s="100"/>
      <c r="P204" s="38"/>
    </row>
    <row r="205" spans="1:16" ht="45" customHeight="1" x14ac:dyDescent="0.3">
      <c r="A205" s="48" t="e">
        <f>VLOOKUP(C205,'Stillingsbetegnelser RAR S'!$A$2:$D$30,4,FALSE)</f>
        <v>#N/A</v>
      </c>
      <c r="B205" s="30" t="str">
        <f>VLOOKUP(C205,'[22]Liste over stillingsbetegnelser'!$C$2:$E$34,2,FALSE)</f>
        <v>IT- og teleteknik</v>
      </c>
      <c r="C205" s="30" t="s">
        <v>124</v>
      </c>
      <c r="D205" s="29" t="str">
        <f>VLOOKUP(C205,'[22]Liste over stillingsbetegnelser'!$C$2:$E$34,3,FALSE)</f>
        <v>Teknisk forståelse, ITIL, fejlfinding, dokumentation</v>
      </c>
      <c r="E205" s="29" t="s">
        <v>943</v>
      </c>
      <c r="F205" s="30" t="s">
        <v>944</v>
      </c>
      <c r="G205" s="30" t="s">
        <v>127</v>
      </c>
      <c r="H205" s="129"/>
      <c r="I205" s="30">
        <v>30</v>
      </c>
      <c r="J205" s="30"/>
      <c r="K205" s="54" t="s">
        <v>945</v>
      </c>
      <c r="L205" s="48"/>
      <c r="M205" s="52" t="s">
        <v>1072</v>
      </c>
      <c r="N205" s="36"/>
      <c r="O205" s="100"/>
      <c r="P205" s="38"/>
    </row>
    <row r="206" spans="1:16" ht="45" customHeight="1" x14ac:dyDescent="0.3">
      <c r="A206" s="48" t="e">
        <f>VLOOKUP(C206,'Stillingsbetegnelser RAR S'!$A$2:$D$30,4,FALSE)</f>
        <v>#N/A</v>
      </c>
      <c r="B206" s="30" t="str">
        <f>VLOOKUP(C206,'[22]Liste over stillingsbetegnelser'!$C$2:$E$34,2,FALSE)</f>
        <v>IT- og teleteknik</v>
      </c>
      <c r="C206" s="30" t="s">
        <v>124</v>
      </c>
      <c r="D206" s="29" t="str">
        <f>VLOOKUP(C206,'[22]Liste over stillingsbetegnelser'!$C$2:$E$34,3,FALSE)</f>
        <v>Teknisk forståelse, ITIL, fejlfinding, dokumentation</v>
      </c>
      <c r="E206" s="130" t="s">
        <v>946</v>
      </c>
      <c r="F206" s="30" t="s">
        <v>947</v>
      </c>
      <c r="G206" s="30" t="s">
        <v>127</v>
      </c>
      <c r="H206" s="129"/>
      <c r="I206" s="30">
        <v>30</v>
      </c>
      <c r="J206" s="30"/>
      <c r="K206" s="54" t="s">
        <v>948</v>
      </c>
      <c r="L206" s="48"/>
      <c r="M206" s="52" t="s">
        <v>1072</v>
      </c>
      <c r="N206" s="36"/>
      <c r="O206" s="100"/>
      <c r="P206" s="38"/>
    </row>
    <row r="207" spans="1:16" ht="45" customHeight="1" x14ac:dyDescent="0.3">
      <c r="A207" s="48" t="e">
        <f>VLOOKUP(C207,'Stillingsbetegnelser RAR S'!$A$2:$D$30,4,FALSE)</f>
        <v>#N/A</v>
      </c>
      <c r="B207" s="30" t="str">
        <f>VLOOKUP(C207,'[22]Liste over stillingsbetegnelser'!$C$2:$E$34,2,FALSE)</f>
        <v>Akademisk arbejde</v>
      </c>
      <c r="C207" s="30" t="s">
        <v>147</v>
      </c>
      <c r="D207" s="29" t="str">
        <f>VLOOKUP(C207,'[22]Liste over stillingsbetegnelser'!$C$2:$E$34,3,FALSE)</f>
        <v>Budgetlægning, økonomistyring, forretningsorienteret, procesoptimering, analysere, IT kundskab, analysere, rapportering ERP</v>
      </c>
      <c r="E207" s="79" t="s">
        <v>949</v>
      </c>
      <c r="F207" s="77" t="s">
        <v>950</v>
      </c>
      <c r="G207" s="30" t="s">
        <v>180</v>
      </c>
      <c r="H207" s="129"/>
      <c r="I207" s="30"/>
      <c r="J207" s="30">
        <v>10</v>
      </c>
      <c r="K207" s="75" t="s">
        <v>931</v>
      </c>
      <c r="L207" s="48"/>
      <c r="M207" s="52" t="s">
        <v>1072</v>
      </c>
      <c r="N207" s="36"/>
      <c r="O207" s="100"/>
      <c r="P207" s="38"/>
    </row>
    <row r="208" spans="1:16" ht="45" customHeight="1" x14ac:dyDescent="0.3">
      <c r="A208" s="48" t="e">
        <f>VLOOKUP(C208,'Stillingsbetegnelser RAR S'!$A$2:$D$30,4,FALSE)</f>
        <v>#N/A</v>
      </c>
      <c r="B208" s="30" t="str">
        <f>VLOOKUP(C208,'[22]Liste over stillingsbetegnelser'!$C$2:$E$34,2,FALSE)</f>
        <v>Akademisk arbejde</v>
      </c>
      <c r="C208" s="30" t="s">
        <v>147</v>
      </c>
      <c r="D208" s="29" t="str">
        <f>VLOOKUP(C208,'[22]Liste over stillingsbetegnelser'!$C$2:$E$34,3,FALSE)</f>
        <v>Budgetlægning, økonomistyring, forretningsorienteret, procesoptimering, analysere, IT kundskab, analysere, rapportering ERP</v>
      </c>
      <c r="E208" s="131" t="s">
        <v>951</v>
      </c>
      <c r="F208" s="30" t="s">
        <v>952</v>
      </c>
      <c r="G208" s="30" t="s">
        <v>180</v>
      </c>
      <c r="H208" s="31" t="s">
        <v>953</v>
      </c>
      <c r="I208" s="30"/>
      <c r="J208" s="30">
        <v>5</v>
      </c>
      <c r="K208" s="54" t="s">
        <v>954</v>
      </c>
      <c r="L208" s="48"/>
      <c r="M208" s="52" t="s">
        <v>1072</v>
      </c>
      <c r="N208" s="36"/>
      <c r="O208" s="100"/>
      <c r="P208" s="38"/>
    </row>
    <row r="209" spans="1:16" ht="45" customHeight="1" x14ac:dyDescent="0.3">
      <c r="A209" s="48" t="e">
        <f>VLOOKUP(C209,'Stillingsbetegnelser RAR S'!$A$2:$D$30,4,FALSE)</f>
        <v>#N/A</v>
      </c>
      <c r="B209" s="30" t="str">
        <f>VLOOKUP(C209,'[22]Liste over stillingsbetegnelser'!$C$2:$E$34,2,FALSE)</f>
        <v>IT- og teleteknik</v>
      </c>
      <c r="C209" s="30" t="s">
        <v>124</v>
      </c>
      <c r="D209" s="29" t="str">
        <f>VLOOKUP(C209,'[22]Liste over stillingsbetegnelser'!$C$2:$E$34,3,FALSE)</f>
        <v>Teknisk forståelse, ITIL, fejlfinding, dokumentation</v>
      </c>
      <c r="E209" s="132" t="s">
        <v>955</v>
      </c>
      <c r="F209" s="30" t="s">
        <v>956</v>
      </c>
      <c r="G209" s="29" t="s">
        <v>127</v>
      </c>
      <c r="H209" s="31"/>
      <c r="I209" s="30">
        <v>30</v>
      </c>
      <c r="J209" s="30"/>
      <c r="K209" s="54" t="s">
        <v>957</v>
      </c>
      <c r="L209" s="48"/>
      <c r="M209" s="52" t="s">
        <v>1072</v>
      </c>
      <c r="N209" s="36"/>
      <c r="O209" s="100"/>
      <c r="P209" s="38"/>
    </row>
    <row r="210" spans="1:16" ht="45" customHeight="1" x14ac:dyDescent="0.3">
      <c r="A210" s="48" t="e">
        <f>VLOOKUP(C210,'Stillingsbetegnelser RAR S'!$A$2:$D$30,4,FALSE)</f>
        <v>#N/A</v>
      </c>
      <c r="B210" s="30" t="str">
        <f>VLOOKUP(C210,'[22]Liste over stillingsbetegnelser'!$C$2:$E$34,2,FALSE)</f>
        <v>Akademisk arbejde</v>
      </c>
      <c r="C210" s="30" t="s">
        <v>147</v>
      </c>
      <c r="D210" s="29" t="str">
        <f>VLOOKUP(C210,'[22]Liste over stillingsbetegnelser'!$C$2:$E$34,3,FALSE)</f>
        <v>Budgetlægning, økonomistyring, forretningsorienteret, procesoptimering, analysere, IT kundskab, analysere, rapportering ERP</v>
      </c>
      <c r="E210" s="77" t="s">
        <v>958</v>
      </c>
      <c r="F210" s="30" t="s">
        <v>959</v>
      </c>
      <c r="G210" s="30" t="s">
        <v>180</v>
      </c>
      <c r="H210" s="31" t="s">
        <v>960</v>
      </c>
      <c r="I210" s="30"/>
      <c r="J210" s="30">
        <v>10</v>
      </c>
      <c r="K210" s="54" t="s">
        <v>961</v>
      </c>
      <c r="L210" s="48"/>
      <c r="M210" s="52" t="s">
        <v>1072</v>
      </c>
      <c r="N210" s="36"/>
      <c r="O210" s="100"/>
      <c r="P210" s="38"/>
    </row>
    <row r="211" spans="1:16" ht="45" customHeight="1" x14ac:dyDescent="0.3">
      <c r="A211" s="48" t="e">
        <f>VLOOKUP(C211,'Stillingsbetegnelser RAR S'!$A$2:$D$30,4,FALSE)</f>
        <v>#N/A</v>
      </c>
      <c r="B211" s="30" t="str">
        <f>VLOOKUP(C211,'[22]Liste over stillingsbetegnelser'!$C$2:$E$34,2,FALSE)</f>
        <v>Kontor, administration, regnskab og finans</v>
      </c>
      <c r="C211" s="30" t="s">
        <v>154</v>
      </c>
      <c r="D211" s="29" t="str">
        <f>VLOOKUP(C211,'[22]Liste over stillingsbetegnelser'!$C$2:$E$34,3,FALSE)</f>
        <v>Bogføring, Navision, kreditorstyring, SAP, finansbogholderi, fakturering, IT kundskab</v>
      </c>
      <c r="E211" s="30" t="s">
        <v>962</v>
      </c>
      <c r="F211" s="30" t="s">
        <v>962</v>
      </c>
      <c r="G211" s="30" t="s">
        <v>127</v>
      </c>
      <c r="H211" s="31"/>
      <c r="I211" s="30">
        <v>1</v>
      </c>
      <c r="J211" s="30"/>
      <c r="K211" s="54" t="s">
        <v>963</v>
      </c>
      <c r="L211" s="48"/>
      <c r="M211" s="52" t="s">
        <v>1072</v>
      </c>
      <c r="N211" s="36"/>
      <c r="O211" s="100"/>
      <c r="P211" s="38"/>
    </row>
    <row r="212" spans="1:16" ht="45" customHeight="1" x14ac:dyDescent="0.3">
      <c r="A212" s="48" t="e">
        <f>VLOOKUP(C212,'Stillingsbetegnelser RAR S'!$A$2:$D$30,4,FALSE)</f>
        <v>#N/A</v>
      </c>
      <c r="B212" s="30" t="str">
        <f>VLOOKUP(C212,'[22]Liste over stillingsbetegnelser'!$C$2:$E$34,2,FALSE)</f>
        <v>Kontor, administration, regnskab og finans</v>
      </c>
      <c r="C212" s="30" t="s">
        <v>154</v>
      </c>
      <c r="D212" s="29" t="str">
        <f>VLOOKUP(C212,'[22]Liste over stillingsbetegnelser'!$C$2:$E$34,3,FALSE)</f>
        <v>Bogføring, Navision, kreditorstyring, SAP, finansbogholderi, fakturering, IT kundskab</v>
      </c>
      <c r="E212" s="29" t="s">
        <v>964</v>
      </c>
      <c r="F212" s="29" t="s">
        <v>965</v>
      </c>
      <c r="G212" s="30" t="s">
        <v>127</v>
      </c>
      <c r="H212" s="31"/>
      <c r="I212" s="30">
        <v>1</v>
      </c>
      <c r="J212" s="30"/>
      <c r="K212" s="54" t="s">
        <v>966</v>
      </c>
      <c r="L212" s="48"/>
      <c r="M212" s="52" t="s">
        <v>1072</v>
      </c>
      <c r="N212" s="36"/>
      <c r="O212" s="100"/>
      <c r="P212" s="38"/>
    </row>
    <row r="213" spans="1:16" ht="45" customHeight="1" x14ac:dyDescent="0.3">
      <c r="A213" s="48" t="e">
        <f>VLOOKUP(C213,'Stillingsbetegnelser RAR S'!$A$2:$D$30,4,FALSE)</f>
        <v>#N/A</v>
      </c>
      <c r="B213" s="30" t="str">
        <f>VLOOKUP(C213,'[22]Liste over stillingsbetegnelser'!$C$2:$E$34,2,FALSE)</f>
        <v>Salg, indkøb og markedsføring</v>
      </c>
      <c r="C213" s="30" t="s">
        <v>225</v>
      </c>
      <c r="D213" s="29" t="str">
        <f>VLOOKUP(C213,'[22]Liste over stillingsbetegnelser'!$C$2:$E$34,3,FALSE)</f>
        <v>Højt serviceniveau, skabe gode kundeoplevelser, kassebetjening, levere en salgsklar butik, kundebetjening, vareopfyldning, salg, kundeservice, rengøring af butik, håndtering af flasker</v>
      </c>
      <c r="E213" s="79" t="s">
        <v>967</v>
      </c>
      <c r="F213" s="30" t="s">
        <v>968</v>
      </c>
      <c r="G213" s="30" t="s">
        <v>27</v>
      </c>
      <c r="H213" s="31" t="s">
        <v>969</v>
      </c>
      <c r="I213" s="30">
        <v>30</v>
      </c>
      <c r="J213" s="30"/>
      <c r="K213" s="54" t="s">
        <v>970</v>
      </c>
      <c r="L213" s="48"/>
      <c r="M213" s="52" t="s">
        <v>1072</v>
      </c>
      <c r="N213" s="36"/>
      <c r="O213" s="100"/>
      <c r="P213" s="38" t="s">
        <v>478</v>
      </c>
    </row>
    <row r="214" spans="1:16" ht="45" customHeight="1" x14ac:dyDescent="0.3">
      <c r="A214" s="48" t="e">
        <f>VLOOKUP(C214,'Stillingsbetegnelser RAR S'!$A$2:$D$30,4,FALSE)</f>
        <v>#N/A</v>
      </c>
      <c r="B214" s="30" t="str">
        <f>VLOOKUP(C214,'[22]Liste over stillingsbetegnelser'!$C$2:$E$34,2,FALSE)</f>
        <v>Industriel produktion</v>
      </c>
      <c r="C214" s="30" t="s">
        <v>167</v>
      </c>
      <c r="D214" s="29" t="str">
        <f>VLOOKUP(C214,'[22]Liste over stillingsbetegnelser'!$C$2:$E$34,3,FALSE)</f>
        <v>Teknisk forståelse, gaffeltruck B, højt serviceniveau, vareopfyldning, kvalitetssikring, produktionsarbejde, betjening af maskiner</v>
      </c>
      <c r="E214" s="79" t="s">
        <v>971</v>
      </c>
      <c r="F214" s="133" t="s">
        <v>972</v>
      </c>
      <c r="G214" s="30" t="s">
        <v>27</v>
      </c>
      <c r="H214" s="31" t="s">
        <v>973</v>
      </c>
      <c r="I214" s="30">
        <v>3</v>
      </c>
      <c r="J214" s="30"/>
      <c r="K214" s="54" t="s">
        <v>974</v>
      </c>
      <c r="L214" s="48"/>
      <c r="M214" s="52" t="s">
        <v>1072</v>
      </c>
      <c r="N214" s="36"/>
      <c r="O214" s="100"/>
      <c r="P214" s="38"/>
    </row>
    <row r="215" spans="1:16" ht="45" customHeight="1" x14ac:dyDescent="0.3">
      <c r="A215" s="48" t="e">
        <f>VLOOKUP(C215,'Stillingsbetegnelser RAR S'!$A$2:$D$30,4,FALSE)</f>
        <v>#N/A</v>
      </c>
      <c r="B215" s="30" t="str">
        <f>VLOOKUP(C215,'[22]Liste over stillingsbetegnelser'!$C$2:$E$34,2,FALSE)</f>
        <v>Industriel produktion</v>
      </c>
      <c r="C215" s="30" t="s">
        <v>167</v>
      </c>
      <c r="D215" s="29" t="str">
        <f>VLOOKUP(C215,'[22]Liste over stillingsbetegnelser'!$C$2:$E$34,3,FALSE)</f>
        <v>Teknisk forståelse, gaffeltruck B, højt serviceniveau, vareopfyldning, kvalitetssikring, produktionsarbejde, betjening af maskiner</v>
      </c>
      <c r="E215" s="79" t="s">
        <v>975</v>
      </c>
      <c r="F215" s="30" t="s">
        <v>976</v>
      </c>
      <c r="G215" s="30" t="s">
        <v>27</v>
      </c>
      <c r="H215" s="31" t="s">
        <v>977</v>
      </c>
      <c r="I215" s="30">
        <v>5</v>
      </c>
      <c r="J215" s="30"/>
      <c r="K215" s="54" t="s">
        <v>978</v>
      </c>
      <c r="L215" s="48"/>
      <c r="M215" s="52" t="s">
        <v>1072</v>
      </c>
      <c r="N215" s="36"/>
      <c r="O215" s="100"/>
      <c r="P215" s="38"/>
    </row>
    <row r="216" spans="1:16" ht="45" customHeight="1" x14ac:dyDescent="0.3">
      <c r="A216" s="48" t="e">
        <f>VLOOKUP(C216,'Stillingsbetegnelser RAR S'!$A$2:$D$30,4,FALSE)</f>
        <v>#N/A</v>
      </c>
      <c r="B216" s="30" t="str">
        <f>VLOOKUP(C216,'[22]Liste over stillingsbetegnelser'!$C$2:$E$34,2,FALSE)</f>
        <v>Industriel produktion</v>
      </c>
      <c r="C216" s="30" t="s">
        <v>167</v>
      </c>
      <c r="D216" s="29" t="str">
        <f>VLOOKUP(C216,'[22]Liste over stillingsbetegnelser'!$C$2:$E$34,3,FALSE)</f>
        <v>Teknisk forståelse, gaffeltruck B, højt serviceniveau, vareopfyldning, kvalitetssikring, produktionsarbejde, betjening af maskiner</v>
      </c>
      <c r="E216" s="79" t="s">
        <v>979</v>
      </c>
      <c r="F216" s="30" t="s">
        <v>980</v>
      </c>
      <c r="G216" s="30" t="s">
        <v>27</v>
      </c>
      <c r="H216" s="31" t="s">
        <v>977</v>
      </c>
      <c r="I216" s="30">
        <v>5</v>
      </c>
      <c r="J216" s="30"/>
      <c r="K216" s="54" t="s">
        <v>981</v>
      </c>
      <c r="L216" s="48"/>
      <c r="M216" s="52" t="s">
        <v>1072</v>
      </c>
      <c r="N216" s="36"/>
      <c r="O216" s="100"/>
      <c r="P216" s="38"/>
    </row>
    <row r="217" spans="1:16" ht="45" customHeight="1" x14ac:dyDescent="0.3">
      <c r="A217" s="48" t="e">
        <f>VLOOKUP(C217,'Stillingsbetegnelser RAR S'!$A$2:$D$30,4,FALSE)</f>
        <v>#N/A</v>
      </c>
      <c r="B217" s="30" t="str">
        <f>VLOOKUP(C217,'[22]Liste over stillingsbetegnelser'!$C$2:$E$34,2,FALSE)</f>
        <v>Kontor, administration, regnskab og finans</v>
      </c>
      <c r="C217" s="30" t="s">
        <v>154</v>
      </c>
      <c r="D217" s="29" t="str">
        <f>VLOOKUP(C217,'[22]Liste over stillingsbetegnelser'!$C$2:$E$34,3,FALSE)</f>
        <v>Bogføring, Navision, kreditorstyring, SAP, finansbogholderi, fakturering, IT kundskab</v>
      </c>
      <c r="E217" s="79" t="s">
        <v>982</v>
      </c>
      <c r="F217" s="30" t="s">
        <v>983</v>
      </c>
      <c r="G217" s="30" t="s">
        <v>180</v>
      </c>
      <c r="H217" s="31" t="s">
        <v>984</v>
      </c>
      <c r="I217" s="30"/>
      <c r="J217" s="30">
        <v>10</v>
      </c>
      <c r="K217" s="54" t="s">
        <v>985</v>
      </c>
      <c r="L217" s="48"/>
      <c r="M217" s="52" t="s">
        <v>1072</v>
      </c>
      <c r="N217" s="36"/>
      <c r="O217" s="100"/>
      <c r="P217" s="38"/>
    </row>
    <row r="218" spans="1:16" ht="45" customHeight="1" x14ac:dyDescent="0.3">
      <c r="A218" s="48" t="e">
        <f>VLOOKUP(C218,'Stillingsbetegnelser RAR S'!$A$2:$D$30,4,FALSE)</f>
        <v>#N/A</v>
      </c>
      <c r="B218" s="30" t="str">
        <f>VLOOKUP(C218,'[22]Liste over stillingsbetegnelser'!$C$2:$E$34,2,FALSE)</f>
        <v>Hotel, restauration, køkken, kantine</v>
      </c>
      <c r="C218" s="30" t="s">
        <v>795</v>
      </c>
      <c r="D218" s="29" t="str">
        <f>VLOOKUP(C218,'[22]Liste over stillingsbetegnelser'!$C$2:$E$34,3,FALSE)</f>
        <v>Servicering af gæster, telefonbetjening, booking, skabe gode kunderelationer, højt serviceniveau, IT kundskaber</v>
      </c>
      <c r="E218" s="79" t="s">
        <v>986</v>
      </c>
      <c r="F218" s="29" t="s">
        <v>987</v>
      </c>
      <c r="G218" s="30" t="s">
        <v>27</v>
      </c>
      <c r="H218" s="31" t="s">
        <v>988</v>
      </c>
      <c r="I218" s="30">
        <v>2</v>
      </c>
      <c r="J218" s="30"/>
      <c r="K218" s="54" t="s">
        <v>989</v>
      </c>
      <c r="L218" s="48"/>
      <c r="M218" s="52" t="s">
        <v>1072</v>
      </c>
      <c r="N218" s="36"/>
      <c r="O218" s="100"/>
      <c r="P218" s="38"/>
    </row>
    <row r="219" spans="1:16" ht="45" customHeight="1" x14ac:dyDescent="0.3">
      <c r="A219" s="48" t="e">
        <f>VLOOKUP(C219,'Stillingsbetegnelser RAR S'!$A$2:$D$30,4,FALSE)</f>
        <v>#N/A</v>
      </c>
      <c r="B219" s="30" t="str">
        <f>VLOOKUP(C219,'[22]Liste over stillingsbetegnelser'!$C$2:$E$34,2,FALSE)</f>
        <v>Salg, indkøb og markedsføring</v>
      </c>
      <c r="C219" s="30" t="s">
        <v>720</v>
      </c>
      <c r="D219" s="29" t="str">
        <f>VLOOKUP(C219,'[22]Liste over stillingsbetegnelser'!$C$2:$E$34,3,FALSE)</f>
        <v>IT kundskab, salg</v>
      </c>
      <c r="E219" s="79" t="s">
        <v>990</v>
      </c>
      <c r="F219" s="29" t="s">
        <v>991</v>
      </c>
      <c r="G219" s="30" t="s">
        <v>27</v>
      </c>
      <c r="H219" s="31" t="s">
        <v>992</v>
      </c>
      <c r="I219" s="30">
        <v>3</v>
      </c>
      <c r="J219" s="30"/>
      <c r="K219" s="54" t="s">
        <v>993</v>
      </c>
      <c r="L219" s="48"/>
      <c r="M219" s="52" t="s">
        <v>1072</v>
      </c>
      <c r="N219" s="36"/>
      <c r="O219" s="100"/>
      <c r="P219" s="38"/>
    </row>
    <row r="220" spans="1:16" ht="45" customHeight="1" x14ac:dyDescent="0.3">
      <c r="A220" s="48" t="e">
        <f>VLOOKUP(C220,'Stillingsbetegnelser RAR S'!$A$2:$D$30,4,FALSE)</f>
        <v>#N/A</v>
      </c>
      <c r="B220" s="30" t="str">
        <f>VLOOKUP(C220,'[22]Liste over stillingsbetegnelser'!$C$2:$E$34,2,FALSE)</f>
        <v>Salg, indkøb og markedsføring</v>
      </c>
      <c r="C220" s="30" t="s">
        <v>225</v>
      </c>
      <c r="D220" s="29" t="str">
        <f>VLOOKUP(C220,'[22]Liste over stillingsbetegnelser'!$C$2:$E$34,3,FALSE)</f>
        <v>Højt serviceniveau, skabe gode kundeoplevelser, kassebetjening, levere en salgsklar butik, kundebetjening, vareopfyldning, salg, kundeservice, rengøring af butik, håndtering af flasker</v>
      </c>
      <c r="E220" s="26" t="s">
        <v>994</v>
      </c>
      <c r="F220" s="30" t="s">
        <v>230</v>
      </c>
      <c r="G220" s="30" t="s">
        <v>180</v>
      </c>
      <c r="H220" s="31" t="s">
        <v>995</v>
      </c>
      <c r="I220" s="30"/>
      <c r="J220" s="30">
        <v>10</v>
      </c>
      <c r="K220" s="54" t="s">
        <v>996</v>
      </c>
      <c r="L220" s="48"/>
      <c r="M220" s="52" t="s">
        <v>1072</v>
      </c>
      <c r="N220" s="36"/>
      <c r="O220" s="100"/>
      <c r="P220" s="38"/>
    </row>
    <row r="221" spans="1:16" ht="45" customHeight="1" x14ac:dyDescent="0.3">
      <c r="A221" s="48" t="e">
        <f>VLOOKUP(C221,'Stillingsbetegnelser RAR S'!$A$2:$D$30,4,FALSE)</f>
        <v>#N/A</v>
      </c>
      <c r="B221" s="30" t="str">
        <f>VLOOKUP(C221,'[22]Liste over stillingsbetegnelser'!$C$2:$E$34,2,FALSE)</f>
        <v>Salg, indkøb og markedsføring</v>
      </c>
      <c r="C221" s="30" t="s">
        <v>720</v>
      </c>
      <c r="D221" s="29" t="str">
        <f>VLOOKUP(C221,'[22]Liste over stillingsbetegnelser'!$C$2:$E$34,3,FALSE)</f>
        <v>IT kundskab, salg</v>
      </c>
      <c r="E221" s="79" t="s">
        <v>997</v>
      </c>
      <c r="F221" s="29" t="s">
        <v>998</v>
      </c>
      <c r="G221" s="30" t="s">
        <v>180</v>
      </c>
      <c r="H221" s="31">
        <v>37607</v>
      </c>
      <c r="I221" s="30"/>
      <c r="J221" s="30">
        <v>10</v>
      </c>
      <c r="K221" s="54" t="s">
        <v>999</v>
      </c>
      <c r="L221" s="48"/>
      <c r="M221" s="52" t="s">
        <v>1072</v>
      </c>
      <c r="N221" s="36"/>
      <c r="O221" s="100"/>
      <c r="P221" s="38"/>
    </row>
    <row r="222" spans="1:16" ht="45" customHeight="1" x14ac:dyDescent="0.3">
      <c r="A222" s="48" t="e">
        <f>VLOOKUP(C222,'Stillingsbetegnelser RAR S'!$A$2:$D$30,4,FALSE)</f>
        <v>#N/A</v>
      </c>
      <c r="B222" s="30" t="str">
        <f>VLOOKUP(C222,'[22]Liste over stillingsbetegnelser'!$C$2:$E$34,2,FALSE)</f>
        <v>Salg, indkøb og markedsføring</v>
      </c>
      <c r="C222" s="30" t="s">
        <v>720</v>
      </c>
      <c r="D222" s="29" t="str">
        <f>VLOOKUP(C222,'[22]Liste over stillingsbetegnelser'!$C$2:$E$34,3,FALSE)</f>
        <v>IT kundskab, salg</v>
      </c>
      <c r="E222" s="79" t="s">
        <v>1000</v>
      </c>
      <c r="F222" s="30" t="s">
        <v>1001</v>
      </c>
      <c r="G222" s="30" t="s">
        <v>27</v>
      </c>
      <c r="H222" s="31" t="s">
        <v>1002</v>
      </c>
      <c r="I222" s="30">
        <v>3</v>
      </c>
      <c r="J222" s="30"/>
      <c r="K222" s="54" t="s">
        <v>1003</v>
      </c>
      <c r="L222" s="48"/>
      <c r="M222" s="52" t="s">
        <v>1072</v>
      </c>
      <c r="N222" s="36"/>
      <c r="O222" s="100"/>
      <c r="P222" s="38"/>
    </row>
    <row r="223" spans="1:16" ht="45" customHeight="1" x14ac:dyDescent="0.3">
      <c r="A223" s="48" t="e">
        <f>VLOOKUP(C223,'Stillingsbetegnelser RAR S'!$A$2:$D$30,4,FALSE)</f>
        <v>#N/A</v>
      </c>
      <c r="B223" s="30" t="str">
        <f>VLOOKUP(C223,'[22]Liste over stillingsbetegnelser'!$C$2:$E$34,2,FALSE)</f>
        <v>Salg, indkøb og markedsføring</v>
      </c>
      <c r="C223" s="30" t="s">
        <v>720</v>
      </c>
      <c r="D223" s="29" t="str">
        <f>VLOOKUP(C223,'[22]Liste over stillingsbetegnelser'!$C$2:$E$34,3,FALSE)</f>
        <v>IT kundskab, salg</v>
      </c>
      <c r="E223" s="79" t="s">
        <v>1004</v>
      </c>
      <c r="F223" s="29" t="s">
        <v>492</v>
      </c>
      <c r="G223" s="30" t="s">
        <v>27</v>
      </c>
      <c r="H223" s="31" t="s">
        <v>1005</v>
      </c>
      <c r="I223" s="30">
        <v>3</v>
      </c>
      <c r="J223" s="30"/>
      <c r="K223" s="54" t="s">
        <v>1006</v>
      </c>
      <c r="L223" s="48"/>
      <c r="M223" s="52" t="s">
        <v>1072</v>
      </c>
      <c r="N223" s="36"/>
      <c r="O223" s="100"/>
      <c r="P223" s="38"/>
    </row>
    <row r="224" spans="1:16" ht="45" customHeight="1" x14ac:dyDescent="0.3">
      <c r="A224" s="48" t="e">
        <f>VLOOKUP(C224,'Stillingsbetegnelser RAR S'!$A$2:$D$30,4,FALSE)</f>
        <v>#N/A</v>
      </c>
      <c r="B224" s="30" t="str">
        <f>VLOOKUP(C224,'[22]Liste over stillingsbetegnelser'!$C$2:$E$34,2,FALSE)</f>
        <v>Salg, indkøb og markedsføring</v>
      </c>
      <c r="C224" s="30" t="s">
        <v>225</v>
      </c>
      <c r="D224" s="29" t="str">
        <f>VLOOKUP(C224,'[22]Liste over stillingsbetegnelser'!$C$2:$E$34,3,FALSE)</f>
        <v>Højt serviceniveau, skabe gode kundeoplevelser, kassebetjening, levere en salgsklar butik, kundebetjening, vareopfyldning, salg, kundeservice, rengøring af butik, håndtering af flasker</v>
      </c>
      <c r="E224" s="128" t="s">
        <v>1007</v>
      </c>
      <c r="F224" s="29" t="s">
        <v>730</v>
      </c>
      <c r="G224" s="30" t="s">
        <v>27</v>
      </c>
      <c r="H224" s="31" t="s">
        <v>1008</v>
      </c>
      <c r="I224" s="30">
        <v>1</v>
      </c>
      <c r="J224" s="30"/>
      <c r="K224" s="54" t="s">
        <v>1009</v>
      </c>
      <c r="L224" s="48"/>
      <c r="M224" s="52" t="s">
        <v>1072</v>
      </c>
      <c r="N224" s="36"/>
      <c r="O224" s="100"/>
      <c r="P224" s="38"/>
    </row>
    <row r="225" spans="1:16" ht="45" customHeight="1" x14ac:dyDescent="0.3">
      <c r="A225" s="48" t="e">
        <f>VLOOKUP(C225,'Stillingsbetegnelser RAR S'!$A$2:$D$30,4,FALSE)</f>
        <v>#N/A</v>
      </c>
      <c r="B225" s="30" t="str">
        <f>VLOOKUP(C225,'[22]Liste over stillingsbetegnelser'!$C$2:$E$34,2,FALSE)</f>
        <v>Salg, indkøb og markedsføring</v>
      </c>
      <c r="C225" s="30" t="s">
        <v>225</v>
      </c>
      <c r="D225" s="29" t="str">
        <f>VLOOKUP(C225,'[22]Liste over stillingsbetegnelser'!$C$2:$E$34,3,FALSE)</f>
        <v>Højt serviceniveau, skabe gode kundeoplevelser, kassebetjening, levere en salgsklar butik, kundebetjening, vareopfyldning, salg, kundeservice, rengøring af butik, håndtering af flasker</v>
      </c>
      <c r="E225" s="128" t="s">
        <v>1010</v>
      </c>
      <c r="F225" s="30" t="s">
        <v>723</v>
      </c>
      <c r="G225" s="30" t="s">
        <v>27</v>
      </c>
      <c r="H225" s="31" t="s">
        <v>1011</v>
      </c>
      <c r="I225" s="30">
        <v>1</v>
      </c>
      <c r="J225" s="30"/>
      <c r="K225" s="54" t="s">
        <v>1012</v>
      </c>
      <c r="L225" s="48"/>
      <c r="M225" s="52" t="s">
        <v>1072</v>
      </c>
      <c r="N225" s="36"/>
      <c r="O225" s="100"/>
      <c r="P225" s="38"/>
    </row>
    <row r="226" spans="1:16" ht="45" customHeight="1" x14ac:dyDescent="0.3">
      <c r="A226" s="48" t="e">
        <f>VLOOKUP(C226,'Stillingsbetegnelser RAR S'!$A$2:$D$30,4,FALSE)</f>
        <v>#N/A</v>
      </c>
      <c r="B226" s="30" t="str">
        <f>VLOOKUP(C226,'[22]Liste over stillingsbetegnelser'!$C$2:$E$34,2,FALSE)</f>
        <v>Salg, indkøb og markedsføring</v>
      </c>
      <c r="C226" s="30" t="s">
        <v>225</v>
      </c>
      <c r="D226" s="29" t="str">
        <f>VLOOKUP(C226,'[22]Liste over stillingsbetegnelser'!$C$2:$E$34,3,FALSE)</f>
        <v>Højt serviceniveau, skabe gode kundeoplevelser, kassebetjening, levere en salgsklar butik, kundebetjening, vareopfyldning, salg, kundeservice, rengøring af butik, håndtering af flasker</v>
      </c>
      <c r="E226" s="128" t="s">
        <v>1013</v>
      </c>
      <c r="F226" s="30" t="s">
        <v>622</v>
      </c>
      <c r="G226" s="30" t="s">
        <v>27</v>
      </c>
      <c r="H226" s="31" t="s">
        <v>1014</v>
      </c>
      <c r="I226" s="30">
        <v>2</v>
      </c>
      <c r="J226" s="30"/>
      <c r="K226" s="54" t="s">
        <v>1015</v>
      </c>
      <c r="L226" s="48"/>
      <c r="M226" s="52" t="s">
        <v>1072</v>
      </c>
      <c r="N226" s="36"/>
      <c r="O226" s="100"/>
      <c r="P226" s="38"/>
    </row>
    <row r="227" spans="1:16" ht="45" customHeight="1" x14ac:dyDescent="0.3">
      <c r="A227" s="48" t="e">
        <f>VLOOKUP(C227,'Stillingsbetegnelser RAR S'!$A$2:$D$30,4,FALSE)</f>
        <v>#N/A</v>
      </c>
      <c r="B227" s="30" t="str">
        <f>VLOOKUP(C227,'[22]Liste over stillingsbetegnelser'!$C$2:$E$34,2,FALSE)</f>
        <v>Salg, indkøb og markedsføring</v>
      </c>
      <c r="C227" s="30" t="s">
        <v>225</v>
      </c>
      <c r="D227" s="29" t="str">
        <f>VLOOKUP(C227,'[22]Liste over stillingsbetegnelser'!$C$2:$E$34,3,FALSE)</f>
        <v>Højt serviceniveau, skabe gode kundeoplevelser, kassebetjening, levere en salgsklar butik, kundebetjening, vareopfyldning, salg, kundeservice, rengøring af butik, håndtering af flasker</v>
      </c>
      <c r="E227" s="128" t="s">
        <v>1016</v>
      </c>
      <c r="F227" s="30" t="s">
        <v>726</v>
      </c>
      <c r="G227" s="30" t="s">
        <v>27</v>
      </c>
      <c r="H227" s="31" t="s">
        <v>1017</v>
      </c>
      <c r="I227" s="30">
        <v>2</v>
      </c>
      <c r="J227" s="30"/>
      <c r="K227" s="54" t="s">
        <v>1018</v>
      </c>
      <c r="L227" s="48"/>
      <c r="M227" s="52" t="s">
        <v>1072</v>
      </c>
      <c r="N227" s="36"/>
      <c r="O227" s="100"/>
      <c r="P227" s="38"/>
    </row>
    <row r="228" spans="1:16" ht="45" customHeight="1" x14ac:dyDescent="0.3">
      <c r="A228" s="48" t="e">
        <f>VLOOKUP(C228,'Stillingsbetegnelser RAR S'!$A$2:$D$30,4,FALSE)</f>
        <v>#N/A</v>
      </c>
      <c r="B228" s="30" t="str">
        <f>VLOOKUP(C228,'[22]Liste over stillingsbetegnelser'!$C$2:$E$34,2,FALSE)</f>
        <v>Salg, indkøb og markedsføring</v>
      </c>
      <c r="C228" s="30" t="s">
        <v>225</v>
      </c>
      <c r="D228" s="29" t="str">
        <f>VLOOKUP(C228,'[22]Liste over stillingsbetegnelser'!$C$2:$E$34,3,FALSE)</f>
        <v>Højt serviceniveau, skabe gode kundeoplevelser, kassebetjening, levere en salgsklar butik, kundebetjening, vareopfyldning, salg, kundeservice, rengøring af butik, håndtering af flasker</v>
      </c>
      <c r="E228" s="128" t="s">
        <v>1019</v>
      </c>
      <c r="F228" s="29" t="s">
        <v>1020</v>
      </c>
      <c r="G228" s="30" t="s">
        <v>27</v>
      </c>
      <c r="H228" s="31" t="s">
        <v>1021</v>
      </c>
      <c r="I228" s="30">
        <v>3</v>
      </c>
      <c r="J228" s="30"/>
      <c r="K228" s="54" t="s">
        <v>1022</v>
      </c>
      <c r="L228" s="48"/>
      <c r="M228" s="52" t="s">
        <v>1072</v>
      </c>
      <c r="N228" s="36"/>
      <c r="O228" s="100"/>
      <c r="P228" s="38"/>
    </row>
    <row r="229" spans="1:16" ht="45" customHeight="1" x14ac:dyDescent="0.3">
      <c r="A229" s="48" t="e">
        <f>VLOOKUP(C229,'Stillingsbetegnelser RAR S'!$A$2:$D$30,4,FALSE)</f>
        <v>#N/A</v>
      </c>
      <c r="B229" s="30" t="str">
        <f>VLOOKUP(C229,'[22]Liste over stillingsbetegnelser'!$C$2:$E$34,2,FALSE)</f>
        <v>Salg, indkøb og markedsføring</v>
      </c>
      <c r="C229" s="30" t="s">
        <v>720</v>
      </c>
      <c r="D229" s="29" t="str">
        <f>VLOOKUP(C229,'[22]Liste over stillingsbetegnelser'!$C$2:$E$34,3,FALSE)</f>
        <v>IT kundskab, salg</v>
      </c>
      <c r="E229" s="128" t="s">
        <v>1023</v>
      </c>
      <c r="F229" s="30" t="s">
        <v>1024</v>
      </c>
      <c r="G229" s="30" t="s">
        <v>180</v>
      </c>
      <c r="H229" s="31" t="s">
        <v>1025</v>
      </c>
      <c r="I229" s="30"/>
      <c r="J229" s="30">
        <v>10</v>
      </c>
      <c r="K229" s="54" t="s">
        <v>1026</v>
      </c>
      <c r="L229" s="48"/>
      <c r="M229" s="52" t="s">
        <v>1072</v>
      </c>
      <c r="N229" s="36"/>
      <c r="O229" s="100"/>
      <c r="P229" s="38"/>
    </row>
    <row r="230" spans="1:16" ht="45" customHeight="1" x14ac:dyDescent="0.3">
      <c r="A230" s="48" t="e">
        <f>VLOOKUP(C230,'Stillingsbetegnelser RAR S'!$A$2:$D$30,4,FALSE)</f>
        <v>#N/A</v>
      </c>
      <c r="B230" s="30" t="str">
        <f>VLOOKUP(C230,'[22]Liste over stillingsbetegnelser'!$C$2:$E$34,2,FALSE)</f>
        <v>Salg, indkøb og markedsføring</v>
      </c>
      <c r="C230" s="30" t="s">
        <v>720</v>
      </c>
      <c r="D230" s="29" t="str">
        <f>VLOOKUP(C230,'[22]Liste over stillingsbetegnelser'!$C$2:$E$34,3,FALSE)</f>
        <v>IT kundskab, salg</v>
      </c>
      <c r="E230" s="128" t="s">
        <v>1027</v>
      </c>
      <c r="F230" s="30" t="s">
        <v>1028</v>
      </c>
      <c r="G230" s="30" t="s">
        <v>180</v>
      </c>
      <c r="H230" s="31" t="s">
        <v>1029</v>
      </c>
      <c r="I230" s="30"/>
      <c r="J230" s="30">
        <v>5</v>
      </c>
      <c r="K230" s="54" t="s">
        <v>1030</v>
      </c>
      <c r="L230" s="48"/>
      <c r="M230" s="52" t="s">
        <v>1072</v>
      </c>
      <c r="N230" s="36"/>
      <c r="O230" s="100"/>
      <c r="P230" s="38"/>
    </row>
    <row r="231" spans="1:16" ht="45" customHeight="1" x14ac:dyDescent="0.3">
      <c r="A231" s="48" t="e">
        <f>VLOOKUP(C231,'Stillingsbetegnelser RAR S'!$A$2:$D$30,4,FALSE)</f>
        <v>#N/A</v>
      </c>
      <c r="B231" s="30" t="str">
        <f>VLOOKUP(C231,'[22]Liste over stillingsbetegnelser'!$C$2:$E$34,2,FALSE)</f>
        <v>Salg, indkøb og markedsføring</v>
      </c>
      <c r="C231" s="30" t="s">
        <v>225</v>
      </c>
      <c r="D231" s="29" t="str">
        <f>VLOOKUP(C231,'[22]Liste over stillingsbetegnelser'!$C$2:$E$34,3,FALSE)</f>
        <v>Højt serviceniveau, skabe gode kundeoplevelser, kassebetjening, levere en salgsklar butik, kundebetjening, vareopfyldning, salg, kundeservice, rengøring af butik, håndtering af flasker</v>
      </c>
      <c r="E231" s="128" t="s">
        <v>1031</v>
      </c>
      <c r="F231" s="30" t="s">
        <v>555</v>
      </c>
      <c r="G231" s="30" t="s">
        <v>27</v>
      </c>
      <c r="H231" s="31" t="s">
        <v>1032</v>
      </c>
      <c r="I231" s="30">
        <v>7</v>
      </c>
      <c r="J231" s="30"/>
      <c r="K231" s="54" t="s">
        <v>1033</v>
      </c>
      <c r="L231" s="48"/>
      <c r="M231" s="52" t="s">
        <v>1072</v>
      </c>
      <c r="N231" s="36"/>
      <c r="O231" s="100"/>
      <c r="P231" s="38" t="s">
        <v>478</v>
      </c>
    </row>
    <row r="232" spans="1:16" ht="45" customHeight="1" x14ac:dyDescent="0.3">
      <c r="A232" s="48" t="e">
        <f>VLOOKUP(C232,'Stillingsbetegnelser RAR S'!$A$2:$D$30,4,FALSE)</f>
        <v>#N/A</v>
      </c>
      <c r="B232" s="30" t="str">
        <f>VLOOKUP(C232,'[22]Liste over stillingsbetegnelser'!$C$2:$E$34,2,FALSE)</f>
        <v>Sundhed, omsorg og personlig pleje</v>
      </c>
      <c r="C232" s="30" t="s">
        <v>266</v>
      </c>
      <c r="D232" s="29" t="str">
        <f>VLOOKUP(C232,'[22]Liste over stillingsbetegnelser'!$C$2:$E$34,3,FALSE)</f>
        <v>Rehabilitering, samarbejde med borgere, dokumentation, samarbejde med pårørende, IT kendskab, ældre borgere, hjemmepleje, anerkendende tilgang</v>
      </c>
      <c r="E232" s="128" t="s">
        <v>1034</v>
      </c>
      <c r="F232" s="30" t="s">
        <v>1035</v>
      </c>
      <c r="G232" s="30" t="s">
        <v>27</v>
      </c>
      <c r="H232" s="31" t="s">
        <v>1036</v>
      </c>
      <c r="I232" s="30">
        <v>2</v>
      </c>
      <c r="J232" s="30"/>
      <c r="K232" s="54" t="s">
        <v>1037</v>
      </c>
      <c r="L232" s="48"/>
      <c r="M232" s="52" t="s">
        <v>1072</v>
      </c>
      <c r="N232" s="36"/>
      <c r="O232" s="100"/>
      <c r="P232" s="38"/>
    </row>
    <row r="233" spans="1:16" ht="45" customHeight="1" x14ac:dyDescent="0.3">
      <c r="A233" s="48" t="e">
        <f>VLOOKUP(C233,'Stillingsbetegnelser RAR S'!$A$2:$D$30,4,FALSE)</f>
        <v>#N/A</v>
      </c>
      <c r="B233" s="30" t="str">
        <f>VLOOKUP(C233,'[22]Liste over stillingsbetegnelser'!$C$2:$E$34,2,FALSE)</f>
        <v>Sundhed, omsorg og personlig pleje</v>
      </c>
      <c r="C233" s="30" t="s">
        <v>266</v>
      </c>
      <c r="D233" s="29" t="str">
        <f>VLOOKUP(C233,'[22]Liste over stillingsbetegnelser'!$C$2:$E$34,3,FALSE)</f>
        <v>Rehabilitering, samarbejde med borgere, dokumentation, samarbejde med pårørende, IT kendskab, ældre borgere, hjemmepleje, anerkendende tilgang</v>
      </c>
      <c r="E233" s="128" t="s">
        <v>1038</v>
      </c>
      <c r="F233" s="29" t="s">
        <v>1039</v>
      </c>
      <c r="G233" s="30" t="s">
        <v>27</v>
      </c>
      <c r="H233" s="31" t="s">
        <v>1040</v>
      </c>
      <c r="I233" s="30">
        <v>1</v>
      </c>
      <c r="J233" s="30"/>
      <c r="K233" s="54" t="s">
        <v>1041</v>
      </c>
      <c r="L233" s="48"/>
      <c r="M233" s="52" t="s">
        <v>1072</v>
      </c>
      <c r="N233" s="36"/>
      <c r="O233" s="100"/>
      <c r="P233" s="38"/>
    </row>
    <row r="234" spans="1:16" ht="45" customHeight="1" x14ac:dyDescent="0.3">
      <c r="A234" s="48" t="e">
        <f>VLOOKUP(C234,'Stillingsbetegnelser RAR S'!$A$2:$D$30,4,FALSE)</f>
        <v>#N/A</v>
      </c>
      <c r="B234" s="30" t="str">
        <f>VLOOKUP(C234,'[22]Liste over stillingsbetegnelser'!$C$2:$E$34,2,FALSE)</f>
        <v>Sundhed, omsorg og personlig pleje</v>
      </c>
      <c r="C234" s="30" t="s">
        <v>266</v>
      </c>
      <c r="D234" s="29" t="str">
        <f>VLOOKUP(C234,'[22]Liste over stillingsbetegnelser'!$C$2:$E$34,3,FALSE)</f>
        <v>Rehabilitering, samarbejde med borgere, dokumentation, samarbejde med pårørende, IT kendskab, ældre borgere, hjemmepleje, anerkendende tilgang</v>
      </c>
      <c r="E234" s="128" t="s">
        <v>1042</v>
      </c>
      <c r="F234" s="29" t="s">
        <v>1043</v>
      </c>
      <c r="G234" s="30" t="s">
        <v>27</v>
      </c>
      <c r="H234" s="31" t="s">
        <v>1044</v>
      </c>
      <c r="I234" s="30">
        <v>2</v>
      </c>
      <c r="J234" s="30"/>
      <c r="K234" s="54" t="s">
        <v>1045</v>
      </c>
      <c r="L234" s="48"/>
      <c r="M234" s="52" t="s">
        <v>1072</v>
      </c>
      <c r="N234" s="36"/>
      <c r="O234" s="100"/>
      <c r="P234" s="38"/>
    </row>
    <row r="235" spans="1:16" ht="45" customHeight="1" x14ac:dyDescent="0.3">
      <c r="A235" s="48" t="e">
        <f>VLOOKUP(C235,'Stillingsbetegnelser RAR S'!$A$2:$D$30,4,FALSE)</f>
        <v>#N/A</v>
      </c>
      <c r="B235" s="30" t="str">
        <f>VLOOKUP(C235,'[22]Liste over stillingsbetegnelser'!$C$2:$E$34,2,FALSE)</f>
        <v>Sundhed, omsorg og personlig pleje</v>
      </c>
      <c r="C235" s="30" t="s">
        <v>266</v>
      </c>
      <c r="D235" s="29" t="str">
        <f>VLOOKUP(C235,'[22]Liste over stillingsbetegnelser'!$C$2:$E$34,3,FALSE)</f>
        <v>Rehabilitering, samarbejde med borgere, dokumentation, samarbejde med pårørende, IT kendskab, ældre borgere, hjemmepleje, anerkendende tilgang</v>
      </c>
      <c r="E235" s="26" t="s">
        <v>1046</v>
      </c>
      <c r="F235" s="29" t="s">
        <v>1047</v>
      </c>
      <c r="G235" s="30" t="s">
        <v>27</v>
      </c>
      <c r="H235" s="31" t="s">
        <v>1048</v>
      </c>
      <c r="I235" s="30">
        <v>1</v>
      </c>
      <c r="J235" s="30"/>
      <c r="K235" s="54" t="s">
        <v>1049</v>
      </c>
      <c r="L235" s="48"/>
      <c r="M235" s="52" t="s">
        <v>1072</v>
      </c>
      <c r="N235" s="36"/>
      <c r="O235" s="100"/>
      <c r="P235" s="38"/>
    </row>
    <row r="236" spans="1:16" ht="45" customHeight="1" x14ac:dyDescent="0.3">
      <c r="A236" s="48" t="e">
        <f>VLOOKUP(C236,'Stillingsbetegnelser RAR S'!$A$2:$D$30,4,FALSE)</f>
        <v>#N/A</v>
      </c>
      <c r="B236" s="30" t="str">
        <f>VLOOKUP(C236,'[22]Liste over stillingsbetegnelser'!$C$2:$E$34,2,FALSE)</f>
        <v>Sundhed, omsorg og personlig pleje</v>
      </c>
      <c r="C236" s="30" t="s">
        <v>291</v>
      </c>
      <c r="D236" s="29" t="str">
        <f>VLOOKUP(C236,'[22]Liste over stillingsbetegnelser'!$C$2:$E$34,3,FALSE)</f>
        <v>Rehabilitering, samarbejde med pårørende, dokumentation, IT kendskab, samarbejde med borgere, demensområdet, anerkendende tilgang</v>
      </c>
      <c r="E236" s="128" t="s">
        <v>1050</v>
      </c>
      <c r="F236" s="30" t="s">
        <v>1051</v>
      </c>
      <c r="G236" s="30" t="s">
        <v>27</v>
      </c>
      <c r="H236" s="31" t="s">
        <v>1052</v>
      </c>
      <c r="I236" s="30">
        <v>15</v>
      </c>
      <c r="J236" s="30"/>
      <c r="K236" s="54" t="s">
        <v>1053</v>
      </c>
      <c r="L236" s="48"/>
      <c r="M236" s="52" t="s">
        <v>1072</v>
      </c>
      <c r="N236" s="36"/>
      <c r="O236" s="100"/>
      <c r="P236" s="38"/>
    </row>
    <row r="237" spans="1:16" ht="45" customHeight="1" x14ac:dyDescent="0.3">
      <c r="A237" s="48" t="e">
        <f>VLOOKUP(C237,'Stillingsbetegnelser RAR S'!$A$2:$D$30,4,FALSE)</f>
        <v>#N/A</v>
      </c>
      <c r="B237" s="30" t="str">
        <f>VLOOKUP(C237,'[22]Liste over stillingsbetegnelser'!$C$2:$E$34,2,FALSE)</f>
        <v>Sundhed, omsorg og personlig pleje</v>
      </c>
      <c r="C237" s="30" t="s">
        <v>526</v>
      </c>
      <c r="D237" s="29" t="str">
        <f>VLOOKUP(C237,'[22]Liste over stillingsbetegnelser'!$C$2:$E$34,3,FALSE)</f>
        <v>Rehabilitering, samarbejde med pårørende, dokumentation, IT kendskab, samarbejde med borgere, demensområdet, anerkendende tilgang</v>
      </c>
      <c r="E237" s="128" t="s">
        <v>1054</v>
      </c>
      <c r="F237" s="30" t="s">
        <v>1055</v>
      </c>
      <c r="G237" s="30" t="s">
        <v>27</v>
      </c>
      <c r="H237" s="31" t="s">
        <v>1056</v>
      </c>
      <c r="I237" s="30">
        <v>5</v>
      </c>
      <c r="J237" s="30"/>
      <c r="K237" s="54" t="s">
        <v>1057</v>
      </c>
      <c r="L237" s="48"/>
      <c r="M237" s="52" t="s">
        <v>1072</v>
      </c>
      <c r="N237" s="36"/>
      <c r="O237" s="100"/>
      <c r="P237" s="38"/>
    </row>
    <row r="238" spans="1:16" ht="45" customHeight="1" x14ac:dyDescent="0.3">
      <c r="A238" s="48" t="e">
        <f>VLOOKUP(C238,'Stillingsbetegnelser RAR S'!$A$2:$D$30,4,FALSE)</f>
        <v>#N/A</v>
      </c>
      <c r="B238" s="30" t="str">
        <f>VLOOKUP(C238,'[22]Liste over stillingsbetegnelser'!$C$2:$E$34,2,FALSE)</f>
        <v>Sundhed, omsorg og personlig pleje</v>
      </c>
      <c r="C238" s="30" t="s">
        <v>291</v>
      </c>
      <c r="D238" s="29" t="str">
        <f>VLOOKUP(C238,'[22]Liste over stillingsbetegnelser'!$C$2:$E$34,3,FALSE)</f>
        <v>Rehabilitering, samarbejde med pårørende, dokumentation, IT kendskab, samarbejde med borgere, demensområdet, anerkendende tilgang</v>
      </c>
      <c r="E238" s="128" t="s">
        <v>1058</v>
      </c>
      <c r="F238" s="30" t="s">
        <v>1059</v>
      </c>
      <c r="G238" s="30" t="s">
        <v>27</v>
      </c>
      <c r="H238" s="31" t="s">
        <v>1060</v>
      </c>
      <c r="I238" s="30">
        <v>5</v>
      </c>
      <c r="J238" s="30"/>
      <c r="K238" s="134" t="s">
        <v>1061</v>
      </c>
      <c r="L238" s="48"/>
      <c r="M238" s="52" t="s">
        <v>1072</v>
      </c>
      <c r="N238" s="36"/>
      <c r="O238" s="100"/>
      <c r="P238" s="38"/>
    </row>
    <row r="239" spans="1:16" ht="45" customHeight="1" x14ac:dyDescent="0.3">
      <c r="A239" s="48" t="e">
        <f>VLOOKUP(C239,'Stillingsbetegnelser RAR S'!$A$2:$D$30,4,FALSE)</f>
        <v>#N/A</v>
      </c>
      <c r="B239" s="30" t="str">
        <f>VLOOKUP(C239,'[22]Liste over stillingsbetegnelser'!$C$2:$E$34,2,FALSE)</f>
        <v>Sundhed, omsorg og personlig pleje</v>
      </c>
      <c r="C239" s="30" t="s">
        <v>291</v>
      </c>
      <c r="D239" s="29" t="str">
        <f>VLOOKUP(C239,'[22]Liste over stillingsbetegnelser'!$C$2:$E$34,3,FALSE)</f>
        <v>Rehabilitering, samarbejde med pårørende, dokumentation, IT kendskab, samarbejde med borgere, demensområdet, anerkendende tilgang</v>
      </c>
      <c r="E239" s="128" t="s">
        <v>1062</v>
      </c>
      <c r="F239" s="30" t="s">
        <v>1063</v>
      </c>
      <c r="G239" s="30" t="s">
        <v>27</v>
      </c>
      <c r="H239" s="31" t="s">
        <v>1064</v>
      </c>
      <c r="I239" s="30">
        <v>1</v>
      </c>
      <c r="J239" s="30"/>
      <c r="K239" s="54" t="s">
        <v>1065</v>
      </c>
      <c r="L239" s="48"/>
      <c r="M239" s="52" t="s">
        <v>1072</v>
      </c>
      <c r="N239" s="36"/>
      <c r="O239" s="100"/>
      <c r="P239" s="38"/>
    </row>
    <row r="240" spans="1:16" ht="45" customHeight="1" x14ac:dyDescent="0.3">
      <c r="A240" s="48" t="e">
        <f>VLOOKUP(C240,'Stillingsbetegnelser RAR S'!$A$2:$D$30,4,FALSE)</f>
        <v>#N/A</v>
      </c>
      <c r="B240" s="30" t="str">
        <f>VLOOKUP(C240,'[22]Liste over stillingsbetegnelser'!$C$2:$E$34,2,FALSE)</f>
        <v>Sundhed, omsorg og personlig pleje</v>
      </c>
      <c r="C240" s="30" t="s">
        <v>266</v>
      </c>
      <c r="D240" s="29" t="str">
        <f>VLOOKUP(C240,'[22]Liste over stillingsbetegnelser'!$C$2:$E$34,3,FALSE)</f>
        <v>Rehabilitering, samarbejde med borgere, dokumentation, samarbejde med pårørende, IT kendskab, ældre borgere, hjemmepleje, anerkendende tilgang</v>
      </c>
      <c r="E240" s="128" t="s">
        <v>1066</v>
      </c>
      <c r="F240" s="29" t="s">
        <v>824</v>
      </c>
      <c r="G240" s="30" t="s">
        <v>27</v>
      </c>
      <c r="H240" s="31" t="s">
        <v>1067</v>
      </c>
      <c r="I240" s="30">
        <v>1</v>
      </c>
      <c r="J240" s="30"/>
      <c r="K240" s="54" t="s">
        <v>1068</v>
      </c>
      <c r="L240" s="48"/>
      <c r="M240" s="52" t="s">
        <v>1072</v>
      </c>
      <c r="N240" s="36"/>
      <c r="O240" s="100"/>
      <c r="P240" s="38"/>
    </row>
    <row r="241" spans="1:18" ht="45" customHeight="1" x14ac:dyDescent="0.3">
      <c r="A241" s="48" t="e">
        <f>VLOOKUP(C241,'Stillingsbetegnelser RAR S'!$A$2:$D$30,4,FALSE)</f>
        <v>#N/A</v>
      </c>
      <c r="B241" s="30" t="str">
        <f>VLOOKUP(C241,'[22]Liste over stillingsbetegnelser'!$C$2:$E$34,2,FALSE)</f>
        <v>Sundhed, omsorg og personlig pleje</v>
      </c>
      <c r="C241" s="30" t="s">
        <v>266</v>
      </c>
      <c r="D241" s="29" t="str">
        <f>VLOOKUP(C241,'[22]Liste over stillingsbetegnelser'!$C$2:$E$34,3,FALSE)</f>
        <v>Rehabilitering, samarbejde med borgere, dokumentation, samarbejde med pårørende, IT kendskab, ældre borgere, hjemmepleje, anerkendende tilgang</v>
      </c>
      <c r="E241" s="135" t="s">
        <v>1069</v>
      </c>
      <c r="F241" s="30" t="s">
        <v>858</v>
      </c>
      <c r="G241" s="30" t="s">
        <v>27</v>
      </c>
      <c r="H241" s="31" t="s">
        <v>1070</v>
      </c>
      <c r="I241" s="30">
        <v>2</v>
      </c>
      <c r="J241" s="30"/>
      <c r="K241" s="54" t="s">
        <v>1071</v>
      </c>
      <c r="L241" s="48"/>
      <c r="M241" s="52" t="s">
        <v>1072</v>
      </c>
      <c r="N241" s="36"/>
      <c r="O241" s="100"/>
      <c r="P241" s="38"/>
    </row>
    <row r="242" spans="1:18" ht="45" hidden="1" customHeight="1" x14ac:dyDescent="0.3">
      <c r="A242" s="48" t="e">
        <f>VLOOKUP(C242,'Stillingsbetegnelser RAR S'!$A$2:$D$30,4,FALSE)</f>
        <v>#N/A</v>
      </c>
      <c r="B242" s="30" t="str">
        <f>VLOOKUP(C242,'[23]Liste over stillingsbetegnelser'!$C$2:$E$34,2,FALSE)</f>
        <v>Sundhed, omsorg og personlig pleje</v>
      </c>
      <c r="C242" s="30" t="s">
        <v>898</v>
      </c>
      <c r="D242" s="29" t="str">
        <f>VLOOKUP(C242,'[23]Liste over stillingsbetegnelser'!$C$2:$E$34,3,FALSE)</f>
        <v>Sygepleje, klinisk erfaring, rådgivning, koplaks sygepleje, IT kundskaber, pædagogiske evner, samarbejde med pårørende</v>
      </c>
      <c r="E242" s="136" t="s">
        <v>1118</v>
      </c>
      <c r="F242" s="67" t="s">
        <v>1119</v>
      </c>
      <c r="G242" s="34" t="s">
        <v>127</v>
      </c>
      <c r="H242" s="75"/>
      <c r="I242" s="34">
        <v>2</v>
      </c>
      <c r="J242" s="34"/>
      <c r="K242" s="75" t="s">
        <v>1120</v>
      </c>
      <c r="L242" s="48"/>
      <c r="M242" s="52" t="s">
        <v>1128</v>
      </c>
      <c r="N242" s="36"/>
      <c r="O242" s="100"/>
      <c r="P242" s="38"/>
    </row>
    <row r="243" spans="1:18" ht="45" hidden="1" customHeight="1" x14ac:dyDescent="0.3">
      <c r="A243" s="48" t="e">
        <f>VLOOKUP(C243,'Stillingsbetegnelser RAR S'!$A$2:$D$30,4,FALSE)</f>
        <v>#N/A</v>
      </c>
      <c r="B243" s="30" t="str">
        <f>VLOOKUP(C243,'[23]Liste over stillingsbetegnelser'!$C$2:$E$34,2,FALSE)</f>
        <v>Sundhed, omsorg og personlig pleje</v>
      </c>
      <c r="C243" s="30" t="s">
        <v>898</v>
      </c>
      <c r="D243" s="29" t="str">
        <f>VLOOKUP(C243,'[23]Liste over stillingsbetegnelser'!$C$2:$E$34,3,FALSE)</f>
        <v>Sygepleje, klinisk erfaring, rådgivning, koplaks sygepleje, IT kundskaber, pædagogiske evner, samarbejde med pårørende</v>
      </c>
      <c r="E243" s="136" t="s">
        <v>1118</v>
      </c>
      <c r="F243" s="137" t="s">
        <v>1121</v>
      </c>
      <c r="G243" s="34" t="s">
        <v>127</v>
      </c>
      <c r="H243" s="75"/>
      <c r="I243" s="34">
        <v>3</v>
      </c>
      <c r="J243" s="34"/>
      <c r="K243" s="75" t="s">
        <v>1122</v>
      </c>
      <c r="L243" s="48"/>
      <c r="M243" s="52" t="s">
        <v>1128</v>
      </c>
      <c r="N243" s="36"/>
      <c r="O243" s="100"/>
      <c r="P243" s="38"/>
    </row>
    <row r="244" spans="1:18" ht="45" hidden="1" customHeight="1" x14ac:dyDescent="0.3">
      <c r="A244" s="48" t="e">
        <f>VLOOKUP(C244,'Stillingsbetegnelser RAR S'!$A$2:$D$30,4,FALSE)</f>
        <v>#N/A</v>
      </c>
      <c r="B244" s="30" t="str">
        <f>VLOOKUP(C244,'[23]Liste over stillingsbetegnelser'!$C$2:$E$34,2,FALSE)</f>
        <v>Sundhed, omsorg og personlig pleje</v>
      </c>
      <c r="C244" s="30" t="s">
        <v>898</v>
      </c>
      <c r="D244" s="29" t="str">
        <f>VLOOKUP(C244,'[23]Liste over stillingsbetegnelser'!$C$2:$E$34,3,FALSE)</f>
        <v>Sygepleje, klinisk erfaring, rådgivning, koplaks sygepleje, IT kundskaber, pædagogiske evner, samarbejde med pårørende</v>
      </c>
      <c r="E244" s="136" t="s">
        <v>1118</v>
      </c>
      <c r="F244" s="138" t="s">
        <v>1123</v>
      </c>
      <c r="G244" s="34" t="s">
        <v>127</v>
      </c>
      <c r="H244" s="33"/>
      <c r="I244" s="34">
        <v>30</v>
      </c>
      <c r="J244" s="34"/>
      <c r="K244" s="75" t="s">
        <v>1124</v>
      </c>
      <c r="L244" s="48"/>
      <c r="M244" s="52" t="s">
        <v>1128</v>
      </c>
      <c r="N244" s="36"/>
      <c r="O244" s="100"/>
      <c r="P244" s="38"/>
    </row>
    <row r="245" spans="1:18" ht="45" hidden="1" customHeight="1" x14ac:dyDescent="0.3">
      <c r="A245" s="48" t="e">
        <f>VLOOKUP(C245,'Stillingsbetegnelser RAR S'!$A$2:$D$30,4,FALSE)</f>
        <v>#N/A</v>
      </c>
      <c r="B245" s="30" t="str">
        <f>VLOOKUP(C245,'[23]Liste over stillingsbetegnelser'!$C$2:$E$34,2,FALSE)</f>
        <v>Sundhed, omsorg og personlig pleje</v>
      </c>
      <c r="C245" s="30" t="s">
        <v>898</v>
      </c>
      <c r="D245" s="29" t="str">
        <f>VLOOKUP(C245,'[23]Liste over stillingsbetegnelser'!$C$2:$E$34,3,FALSE)</f>
        <v>Sygepleje, klinisk erfaring, rådgivning, koplaks sygepleje, IT kundskaber, pædagogiske evner, samarbejde med pårørende</v>
      </c>
      <c r="E245" s="29" t="s">
        <v>1125</v>
      </c>
      <c r="F245" s="67" t="s">
        <v>1126</v>
      </c>
      <c r="G245" s="30" t="s">
        <v>127</v>
      </c>
      <c r="H245" s="30"/>
      <c r="I245" s="30">
        <v>30</v>
      </c>
      <c r="J245" s="30"/>
      <c r="K245" s="51" t="s">
        <v>1127</v>
      </c>
      <c r="L245" s="48"/>
      <c r="M245" s="52" t="s">
        <v>1128</v>
      </c>
      <c r="N245" s="36"/>
      <c r="O245" s="100"/>
      <c r="P245" s="38"/>
    </row>
    <row r="246" spans="1:18" ht="55.2" hidden="1" x14ac:dyDescent="0.3">
      <c r="A246" s="48" t="e">
        <f>VLOOKUP(C246,'Stillingsbetegnelser RAR S'!$A$2:$D$30,4,FALSE)</f>
        <v>#N/A</v>
      </c>
      <c r="B246" s="30" t="str">
        <f>VLOOKUP(C246,'[24]SKJULT stillingsbetegnelser'!$C$2:$D$114,2,FALSE)</f>
        <v>Industriel produktion</v>
      </c>
      <c r="C246" s="30" t="s">
        <v>332</v>
      </c>
      <c r="D246" s="29" t="str">
        <f>VLOOKUP(C246,'[24]Liste over stillingsbetegnelser'!$C$2:$E$47,3,FALSE)</f>
        <v>teknisk sans, betjene procesanlæg, køre truck, pakke af lagervarer, montage arbejde</v>
      </c>
      <c r="E246" s="29" t="s">
        <v>1147</v>
      </c>
      <c r="F246" s="30" t="s">
        <v>762</v>
      </c>
      <c r="G246" s="30" t="s">
        <v>27</v>
      </c>
      <c r="H246" s="30">
        <v>49325</v>
      </c>
      <c r="I246" s="53">
        <v>10</v>
      </c>
      <c r="J246" s="53"/>
      <c r="K246" s="139" t="s">
        <v>1130</v>
      </c>
      <c r="L246" s="140"/>
      <c r="M246" s="52" t="s">
        <v>1231</v>
      </c>
      <c r="N246" s="46"/>
      <c r="O246" s="46"/>
      <c r="P246" s="46"/>
      <c r="Q246" s="28"/>
      <c r="R246" s="28"/>
    </row>
    <row r="247" spans="1:18" ht="45" hidden="1" customHeight="1" x14ac:dyDescent="0.3">
      <c r="A247" s="48" t="e">
        <f>VLOOKUP(C247,'Stillingsbetegnelser RAR S'!$A$2:$D$30,4,FALSE)</f>
        <v>#N/A</v>
      </c>
      <c r="B247" s="30" t="str">
        <f>VLOOKUP(C247,'[24]SKJULT stillingsbetegnelser'!$C$2:$D$114,2,FALSE)</f>
        <v>Industriel produktion</v>
      </c>
      <c r="C247" s="30" t="s">
        <v>332</v>
      </c>
      <c r="D247" s="29" t="str">
        <f>VLOOKUP(C247,'[24]Liste over stillingsbetegnelser'!$C$2:$E$47,3,FALSE)</f>
        <v>teknisk sans, betjene procesanlæg, køre truck, pakke af lagervarer, montage arbejde</v>
      </c>
      <c r="E247" s="29" t="s">
        <v>1147</v>
      </c>
      <c r="F247" s="30" t="s">
        <v>976</v>
      </c>
      <c r="G247" s="30" t="s">
        <v>27</v>
      </c>
      <c r="H247" s="30">
        <v>49284</v>
      </c>
      <c r="I247" s="53">
        <v>5</v>
      </c>
      <c r="J247" s="53"/>
      <c r="K247" s="139" t="s">
        <v>1148</v>
      </c>
      <c r="L247" s="140"/>
      <c r="M247" s="52" t="s">
        <v>1231</v>
      </c>
      <c r="N247" s="46"/>
      <c r="O247" s="46"/>
      <c r="P247" s="46"/>
      <c r="Q247" s="28"/>
      <c r="R247" s="28"/>
    </row>
    <row r="248" spans="1:18" ht="45" hidden="1" customHeight="1" x14ac:dyDescent="0.3">
      <c r="A248" s="48" t="e">
        <f>VLOOKUP(C248,'Stillingsbetegnelser RAR S'!$A$2:$D$30,4,FALSE)</f>
        <v>#N/A</v>
      </c>
      <c r="B248" s="30" t="str">
        <f>VLOOKUP(C248,'[24]SKJULT stillingsbetegnelser'!$C$2:$D$114,2,FALSE)</f>
        <v>Industriel produktion</v>
      </c>
      <c r="C248" s="30" t="s">
        <v>1149</v>
      </c>
      <c r="D248" s="29" t="str">
        <f>VLOOKUP(C248,'[24]Liste over stillingsbetegnelser'!$C$2:$E$47,3,FALSE)</f>
        <v>opsætning af maskiner, betjene procesanlæg, køre truck, varetagelse af lastbiler, udvikle arbejdsgange</v>
      </c>
      <c r="E248" s="29" t="s">
        <v>1147</v>
      </c>
      <c r="F248" s="30" t="s">
        <v>976</v>
      </c>
      <c r="G248" s="30" t="s">
        <v>27</v>
      </c>
      <c r="H248" s="30">
        <v>49284</v>
      </c>
      <c r="I248" s="53">
        <v>5</v>
      </c>
      <c r="J248" s="53"/>
      <c r="K248" s="139" t="s">
        <v>1150</v>
      </c>
      <c r="L248" s="140"/>
      <c r="M248" s="52" t="s">
        <v>1231</v>
      </c>
      <c r="N248" s="46"/>
      <c r="O248" s="46"/>
      <c r="P248" s="46"/>
      <c r="Q248" s="28"/>
      <c r="R248" s="28"/>
    </row>
    <row r="249" spans="1:18" ht="45" hidden="1" customHeight="1" x14ac:dyDescent="0.3">
      <c r="A249" s="48" t="e">
        <f>VLOOKUP(C249,'Stillingsbetegnelser RAR S'!$A$2:$D$30,4,FALSE)</f>
        <v>#N/A</v>
      </c>
      <c r="B249" s="30" t="str">
        <f>VLOOKUP(C249,'[24]SKJULT stillingsbetegnelser'!$C$2:$D$114,2,FALSE)</f>
        <v>Industriel produktion</v>
      </c>
      <c r="C249" s="30" t="s">
        <v>332</v>
      </c>
      <c r="D249" s="29" t="str">
        <f>VLOOKUP(C249,'[24]Liste over stillingsbetegnelser'!$C$2:$E$47,3,FALSE)</f>
        <v>teknisk sans, betjene procesanlæg, køre truck, pakke af lagervarer, montage arbejde</v>
      </c>
      <c r="E249" s="30" t="s">
        <v>1151</v>
      </c>
      <c r="F249" s="30" t="s">
        <v>657</v>
      </c>
      <c r="G249" s="30" t="s">
        <v>27</v>
      </c>
      <c r="H249" s="141">
        <v>47592</v>
      </c>
      <c r="I249" s="53">
        <v>7</v>
      </c>
      <c r="J249" s="53"/>
      <c r="K249" s="139" t="s">
        <v>1150</v>
      </c>
      <c r="L249" s="140"/>
      <c r="M249" s="52" t="s">
        <v>1231</v>
      </c>
      <c r="N249" s="46"/>
      <c r="O249" s="46"/>
      <c r="P249" s="46"/>
      <c r="Q249" s="28"/>
      <c r="R249" s="28"/>
    </row>
    <row r="250" spans="1:18" ht="45" hidden="1" customHeight="1" x14ac:dyDescent="0.3">
      <c r="A250" s="48" t="e">
        <f>VLOOKUP(C250,'Stillingsbetegnelser RAR S'!$A$2:$D$30,4,FALSE)</f>
        <v>#N/A</v>
      </c>
      <c r="B250" s="30" t="str">
        <f>VLOOKUP(C250,'[24]SKJULT stillingsbetegnelser'!$C$2:$D$114,2,FALSE)</f>
        <v>Transport, post, lager- og maskinførerarbejde</v>
      </c>
      <c r="C250" s="30" t="s">
        <v>1152</v>
      </c>
      <c r="D250" s="29" t="str">
        <f>VLOOKUP(C250,'[24]Liste over stillingsbetegnelser'!$C$2:$E$47,3,FALSE)</f>
        <v>Truckkørsel, lagerarbejde, inspicere udstyr, betjene løfte- eller flytningsudstyr</v>
      </c>
      <c r="E250" s="30" t="s">
        <v>1151</v>
      </c>
      <c r="F250" s="30" t="s">
        <v>657</v>
      </c>
      <c r="G250" s="30" t="s">
        <v>27</v>
      </c>
      <c r="H250" s="141">
        <v>47592</v>
      </c>
      <c r="I250" s="53">
        <v>7</v>
      </c>
      <c r="J250" s="53"/>
      <c r="K250" s="139" t="s">
        <v>1150</v>
      </c>
      <c r="L250" s="140"/>
      <c r="M250" s="52" t="s">
        <v>1231</v>
      </c>
      <c r="N250" s="46"/>
      <c r="O250" s="46"/>
      <c r="P250" s="46"/>
      <c r="Q250" s="28"/>
      <c r="R250" s="28"/>
    </row>
    <row r="251" spans="1:18" ht="45" hidden="1" customHeight="1" x14ac:dyDescent="0.3">
      <c r="A251" s="48" t="e">
        <f>VLOOKUP(C251,'Stillingsbetegnelser RAR S'!$A$2:$D$30,4,FALSE)</f>
        <v>#N/A</v>
      </c>
      <c r="B251" s="30" t="str">
        <f>VLOOKUP(C251,'[24]SKJULT stillingsbetegnelser'!$C$2:$D$114,2,FALSE)</f>
        <v>Industriel produktion</v>
      </c>
      <c r="C251" s="30" t="s">
        <v>332</v>
      </c>
      <c r="D251" s="29" t="str">
        <f>VLOOKUP(C251,'[24]Liste over stillingsbetegnelser'!$C$2:$E$47,3,FALSE)</f>
        <v>teknisk sans, betjene procesanlæg, køre truck, pakke af lagervarer, montage arbejde</v>
      </c>
      <c r="E251" s="29" t="s">
        <v>1153</v>
      </c>
      <c r="F251" s="76" t="s">
        <v>1154</v>
      </c>
      <c r="G251" s="30" t="s">
        <v>27</v>
      </c>
      <c r="H251" s="30">
        <v>40649</v>
      </c>
      <c r="I251" s="53">
        <v>3</v>
      </c>
      <c r="J251" s="53"/>
      <c r="K251" s="139" t="s">
        <v>1130</v>
      </c>
      <c r="L251" s="140"/>
      <c r="M251" s="52" t="s">
        <v>1231</v>
      </c>
      <c r="N251" s="46"/>
      <c r="O251" s="46"/>
      <c r="P251" s="46"/>
      <c r="Q251" s="28"/>
      <c r="R251" s="28"/>
    </row>
    <row r="252" spans="1:18" ht="45" hidden="1" customHeight="1" x14ac:dyDescent="0.3">
      <c r="A252" s="48" t="e">
        <f>VLOOKUP(C252,'Stillingsbetegnelser RAR S'!$A$2:$D$30,4,FALSE)</f>
        <v>#N/A</v>
      </c>
      <c r="B252" s="30" t="str">
        <f>VLOOKUP(C252,'[24]SKJULT stillingsbetegnelser'!$C$2:$D$114,2,FALSE)</f>
        <v>Industriel produktion</v>
      </c>
      <c r="C252" s="30" t="s">
        <v>332</v>
      </c>
      <c r="D252" s="29" t="str">
        <f>VLOOKUP(C252,'[24]Liste over stillingsbetegnelser'!$C$2:$E$47,3,FALSE)</f>
        <v>teknisk sans, betjene procesanlæg, køre truck, pakke af lagervarer, montage arbejde</v>
      </c>
      <c r="E252" s="29" t="s">
        <v>1155</v>
      </c>
      <c r="F252" s="76" t="s">
        <v>1156</v>
      </c>
      <c r="G252" s="30" t="s">
        <v>27</v>
      </c>
      <c r="H252" s="30">
        <v>44230</v>
      </c>
      <c r="I252" s="53">
        <v>3</v>
      </c>
      <c r="J252" s="53"/>
      <c r="K252" s="139" t="s">
        <v>1150</v>
      </c>
      <c r="L252" s="140"/>
      <c r="M252" s="52" t="s">
        <v>1231</v>
      </c>
      <c r="N252" s="46"/>
      <c r="O252" s="46"/>
      <c r="P252" s="46"/>
      <c r="Q252" s="28"/>
      <c r="R252" s="28"/>
    </row>
    <row r="253" spans="1:18" ht="45" hidden="1" customHeight="1" x14ac:dyDescent="0.3">
      <c r="A253" s="48" t="e">
        <f>VLOOKUP(C253,'Stillingsbetegnelser RAR S'!$A$2:$D$30,4,FALSE)</f>
        <v>#N/A</v>
      </c>
      <c r="B253" s="30" t="str">
        <f>VLOOKUP(C253,'[24]SKJULT stillingsbetegnelser'!$C$2:$D$114,2,FALSE)</f>
        <v>Industriel produktion</v>
      </c>
      <c r="C253" s="30" t="s">
        <v>332</v>
      </c>
      <c r="D253" s="29" t="str">
        <f>VLOOKUP(C253,'[24]Liste over stillingsbetegnelser'!$C$2:$E$47,3,FALSE)</f>
        <v>teknisk sans, betjene procesanlæg, køre truck, pakke af lagervarer, montage arbejde</v>
      </c>
      <c r="E253" s="30" t="s">
        <v>1157</v>
      </c>
      <c r="F253" s="76" t="s">
        <v>1158</v>
      </c>
      <c r="G253" s="30" t="s">
        <v>27</v>
      </c>
      <c r="H253" s="30">
        <v>45417</v>
      </c>
      <c r="I253" s="53">
        <v>3</v>
      </c>
      <c r="J253" s="53"/>
      <c r="K253" s="139" t="s">
        <v>1148</v>
      </c>
      <c r="L253" s="140"/>
      <c r="M253" s="52" t="s">
        <v>1231</v>
      </c>
      <c r="N253" s="46"/>
      <c r="O253" s="46"/>
      <c r="P253" s="46"/>
      <c r="Q253" s="28"/>
      <c r="R253" s="28"/>
    </row>
    <row r="254" spans="1:18" ht="45" hidden="1" customHeight="1" x14ac:dyDescent="0.3">
      <c r="A254" s="48" t="e">
        <f>VLOOKUP(C254,'Stillingsbetegnelser RAR S'!$A$2:$D$30,4,FALSE)</f>
        <v>#N/A</v>
      </c>
      <c r="B254" s="30" t="str">
        <f>VLOOKUP(C254,'[24]SKJULT stillingsbetegnelser'!$C$2:$D$114,2,FALSE)</f>
        <v>Industriel produktion</v>
      </c>
      <c r="C254" s="30" t="s">
        <v>332</v>
      </c>
      <c r="D254" s="29" t="str">
        <f>VLOOKUP(C254,'[24]Liste over stillingsbetegnelser'!$C$2:$E$47,3,FALSE)</f>
        <v>teknisk sans, betjene procesanlæg, køre truck, pakke af lagervarer, montage arbejde</v>
      </c>
      <c r="E254" s="29" t="s">
        <v>1153</v>
      </c>
      <c r="F254" s="76" t="s">
        <v>1159</v>
      </c>
      <c r="G254" s="30" t="s">
        <v>27</v>
      </c>
      <c r="H254" s="30">
        <v>46748</v>
      </c>
      <c r="I254" s="53">
        <v>2</v>
      </c>
      <c r="J254" s="53"/>
      <c r="K254" s="139" t="s">
        <v>1148</v>
      </c>
      <c r="L254" s="140"/>
      <c r="M254" s="52" t="s">
        <v>1231</v>
      </c>
      <c r="N254" s="46"/>
      <c r="O254" s="46"/>
      <c r="P254" s="46"/>
      <c r="Q254" s="28"/>
      <c r="R254" s="28"/>
    </row>
    <row r="255" spans="1:18" ht="45" hidden="1" customHeight="1" x14ac:dyDescent="0.3">
      <c r="A255" s="48" t="e">
        <f>VLOOKUP(C255,'Stillingsbetegnelser RAR S'!$A$2:$D$30,4,FALSE)</f>
        <v>#N/A</v>
      </c>
      <c r="B255" s="30" t="str">
        <f>VLOOKUP(C255,'[24]SKJULT stillingsbetegnelser'!$C$2:$D$114,2,FALSE)</f>
        <v>Industriel produktion</v>
      </c>
      <c r="C255" s="30" t="s">
        <v>332</v>
      </c>
      <c r="D255" s="29" t="str">
        <f>VLOOKUP(C255,'[24]Liste over stillingsbetegnelser'!$C$2:$E$47,3,FALSE)</f>
        <v>teknisk sans, betjene procesanlæg, køre truck, pakke af lagervarer, montage arbejde</v>
      </c>
      <c r="E255" s="29" t="s">
        <v>1155</v>
      </c>
      <c r="F255" s="76" t="s">
        <v>1160</v>
      </c>
      <c r="G255" s="30" t="s">
        <v>27</v>
      </c>
      <c r="H255" s="30">
        <v>47291</v>
      </c>
      <c r="I255" s="53">
        <v>3</v>
      </c>
      <c r="J255" s="53"/>
      <c r="K255" s="139" t="s">
        <v>1148</v>
      </c>
      <c r="L255" s="140"/>
      <c r="M255" s="52" t="s">
        <v>1231</v>
      </c>
      <c r="N255" s="46"/>
      <c r="O255" s="46"/>
      <c r="P255" s="46"/>
      <c r="Q255" s="28"/>
      <c r="R255" s="28"/>
    </row>
    <row r="256" spans="1:18" ht="45" hidden="1" customHeight="1" x14ac:dyDescent="0.3">
      <c r="A256" s="48" t="e">
        <f>VLOOKUP(C256,'Stillingsbetegnelser RAR S'!$A$2:$D$30,4,FALSE)</f>
        <v>#N/A</v>
      </c>
      <c r="B256" s="30" t="str">
        <f>VLOOKUP(C256,'[24]SKJULT stillingsbetegnelser'!$C$2:$D$114,2,FALSE)</f>
        <v>Industriel produktion</v>
      </c>
      <c r="C256" s="30" t="s">
        <v>1149</v>
      </c>
      <c r="D256" s="29" t="str">
        <f>VLOOKUP(C256,'[24]Liste over stillingsbetegnelser'!$C$2:$E$47,3,FALSE)</f>
        <v>opsætning af maskiner, betjene procesanlæg, køre truck, varetagelse af lastbiler, udvikle arbejdsgange</v>
      </c>
      <c r="E256" s="29" t="s">
        <v>1155</v>
      </c>
      <c r="F256" s="76" t="s">
        <v>1161</v>
      </c>
      <c r="G256" s="30" t="s">
        <v>27</v>
      </c>
      <c r="H256" s="30">
        <v>49264</v>
      </c>
      <c r="I256" s="53">
        <v>1</v>
      </c>
      <c r="J256" s="53"/>
      <c r="K256" s="139" t="s">
        <v>1148</v>
      </c>
      <c r="L256" s="140"/>
      <c r="M256" s="52" t="s">
        <v>1231</v>
      </c>
      <c r="N256" s="46"/>
      <c r="O256" s="46"/>
      <c r="P256" s="46"/>
      <c r="Q256" s="28"/>
      <c r="R256" s="28"/>
    </row>
    <row r="257" spans="1:18" ht="45" hidden="1" customHeight="1" x14ac:dyDescent="0.3">
      <c r="A257" s="48" t="e">
        <f>VLOOKUP(C257,'Stillingsbetegnelser RAR S'!$A$2:$D$30,4,FALSE)</f>
        <v>#N/A</v>
      </c>
      <c r="B257" s="30" t="str">
        <f>VLOOKUP(C257,'[24]SKJULT stillingsbetegnelser'!$C$2:$D$114,2,FALSE)</f>
        <v>Industriel produktion</v>
      </c>
      <c r="C257" s="30" t="s">
        <v>1149</v>
      </c>
      <c r="D257" s="29" t="str">
        <f>VLOOKUP(C257,'[24]Liste over stillingsbetegnelser'!$C$2:$E$47,3,FALSE)</f>
        <v>opsætning af maskiner, betjene procesanlæg, køre truck, varetagelse af lastbiler, udvikle arbejdsgange</v>
      </c>
      <c r="E257" s="29" t="s">
        <v>1162</v>
      </c>
      <c r="F257" s="76" t="s">
        <v>1154</v>
      </c>
      <c r="G257" s="30" t="s">
        <v>27</v>
      </c>
      <c r="H257" s="30">
        <v>40649</v>
      </c>
      <c r="I257" s="53">
        <v>3</v>
      </c>
      <c r="J257" s="53"/>
      <c r="K257" s="139" t="s">
        <v>1148</v>
      </c>
      <c r="L257" s="140"/>
      <c r="M257" s="52" t="s">
        <v>1231</v>
      </c>
      <c r="N257" s="46"/>
      <c r="O257" s="46"/>
      <c r="P257" s="46"/>
      <c r="Q257" s="28"/>
      <c r="R257" s="28"/>
    </row>
    <row r="258" spans="1:18" ht="45" hidden="1" customHeight="1" x14ac:dyDescent="0.3">
      <c r="A258" s="48" t="e">
        <f>VLOOKUP(C258,'Stillingsbetegnelser RAR S'!$A$2:$D$30,4,FALSE)</f>
        <v>#N/A</v>
      </c>
      <c r="B258" s="30" t="str">
        <f>VLOOKUP(C258,'[24]SKJULT stillingsbetegnelser'!$C$2:$D$114,2,FALSE)</f>
        <v>Industriel produktion</v>
      </c>
      <c r="C258" s="30" t="s">
        <v>1149</v>
      </c>
      <c r="D258" s="29" t="str">
        <f>VLOOKUP(C258,'[24]Liste over stillingsbetegnelser'!$C$2:$E$47,3,FALSE)</f>
        <v>opsætning af maskiner, betjene procesanlæg, køre truck, varetagelse af lastbiler, udvikle arbejdsgange</v>
      </c>
      <c r="E258" s="29" t="s">
        <v>1163</v>
      </c>
      <c r="F258" s="76" t="s">
        <v>1164</v>
      </c>
      <c r="G258" s="30" t="s">
        <v>27</v>
      </c>
      <c r="H258" s="30">
        <v>44217</v>
      </c>
      <c r="I258" s="53">
        <v>5</v>
      </c>
      <c r="J258" s="53"/>
      <c r="K258" s="139" t="s">
        <v>1148</v>
      </c>
      <c r="L258" s="140"/>
      <c r="M258" s="52" t="s">
        <v>1231</v>
      </c>
      <c r="N258" s="46"/>
      <c r="O258" s="46"/>
      <c r="P258" s="46"/>
      <c r="Q258" s="28"/>
      <c r="R258" s="28"/>
    </row>
    <row r="259" spans="1:18" ht="45" hidden="1" customHeight="1" x14ac:dyDescent="0.3">
      <c r="A259" s="48" t="e">
        <f>VLOOKUP(C259,'Stillingsbetegnelser RAR S'!$A$2:$D$30,4,FALSE)</f>
        <v>#N/A</v>
      </c>
      <c r="B259" s="30" t="str">
        <f>VLOOKUP(C259,'[24]SKJULT stillingsbetegnelser'!$C$2:$D$114,2,FALSE)</f>
        <v>Industriel produktion</v>
      </c>
      <c r="C259" s="30" t="s">
        <v>1149</v>
      </c>
      <c r="D259" s="29" t="str">
        <f>VLOOKUP(C259,'[24]Liste over stillingsbetegnelser'!$C$2:$E$47,3,FALSE)</f>
        <v>opsætning af maskiner, betjene procesanlæg, køre truck, varetagelse af lastbiler, udvikle arbejdsgange</v>
      </c>
      <c r="E259" s="29" t="s">
        <v>1165</v>
      </c>
      <c r="F259" s="76" t="s">
        <v>1166</v>
      </c>
      <c r="G259" s="30" t="s">
        <v>27</v>
      </c>
      <c r="H259" s="30">
        <v>44219</v>
      </c>
      <c r="I259" s="53">
        <v>5</v>
      </c>
      <c r="J259" s="53"/>
      <c r="K259" s="139" t="s">
        <v>1148</v>
      </c>
      <c r="L259" s="140"/>
      <c r="M259" s="52" t="s">
        <v>1231</v>
      </c>
      <c r="N259" s="46"/>
      <c r="O259" s="46"/>
      <c r="P259" s="46"/>
      <c r="Q259" s="28"/>
      <c r="R259" s="28"/>
    </row>
    <row r="260" spans="1:18" ht="45" hidden="1" customHeight="1" x14ac:dyDescent="0.3">
      <c r="A260" s="48" t="e">
        <f>VLOOKUP(C260,'Stillingsbetegnelser RAR S'!$A$2:$D$30,4,FALSE)</f>
        <v>#N/A</v>
      </c>
      <c r="B260" s="30" t="str">
        <f>VLOOKUP(C260,'[24]SKJULT stillingsbetegnelser'!$C$2:$D$114,2,FALSE)</f>
        <v>Industriel produktion</v>
      </c>
      <c r="C260" s="30" t="s">
        <v>1149</v>
      </c>
      <c r="D260" s="29" t="str">
        <f>VLOOKUP(C260,'[24]Liste over stillingsbetegnelser'!$C$2:$E$47,3,FALSE)</f>
        <v>opsætning af maskiner, betjene procesanlæg, køre truck, varetagelse af lastbiler, udvikle arbejdsgange</v>
      </c>
      <c r="E260" s="29" t="s">
        <v>1162</v>
      </c>
      <c r="F260" s="76" t="s">
        <v>1159</v>
      </c>
      <c r="G260" s="30" t="s">
        <v>27</v>
      </c>
      <c r="H260" s="30">
        <v>46748</v>
      </c>
      <c r="I260" s="53">
        <v>2</v>
      </c>
      <c r="J260" s="53"/>
      <c r="K260" s="139" t="s">
        <v>1148</v>
      </c>
      <c r="L260" s="140"/>
      <c r="M260" s="52" t="s">
        <v>1231</v>
      </c>
      <c r="N260" s="46"/>
      <c r="O260" s="46"/>
      <c r="P260" s="46"/>
      <c r="Q260" s="28"/>
      <c r="R260" s="28"/>
    </row>
    <row r="261" spans="1:18" ht="45" hidden="1" customHeight="1" x14ac:dyDescent="0.3">
      <c r="A261" s="48" t="e">
        <f>VLOOKUP(C261,'Stillingsbetegnelser RAR S'!$A$2:$D$30,4,FALSE)</f>
        <v>#N/A</v>
      </c>
      <c r="B261" s="30" t="str">
        <f>VLOOKUP(C261,'[24]SKJULT stillingsbetegnelser'!$C$2:$D$114,2,FALSE)</f>
        <v>Transport, post, lager- og maskinførerarbejde</v>
      </c>
      <c r="C261" s="30" t="s">
        <v>91</v>
      </c>
      <c r="D261" s="29" t="str">
        <f>VLOOKUP(C261,'[24]Liste over stillingsbetegnelser'!$C$2:$E$47,3,FALSE)</f>
        <v>kørekort be, kørekort c, gyldigt eu kvalifikationsbevis, kørekort ce</v>
      </c>
      <c r="E261" s="30" t="s">
        <v>1167</v>
      </c>
      <c r="F261" s="30" t="s">
        <v>1168</v>
      </c>
      <c r="G261" s="30" t="s">
        <v>27</v>
      </c>
      <c r="H261" s="30">
        <v>48611</v>
      </c>
      <c r="I261" s="53">
        <v>2</v>
      </c>
      <c r="J261" s="53"/>
      <c r="K261" s="30"/>
      <c r="L261" s="140"/>
      <c r="M261" s="52" t="s">
        <v>1231</v>
      </c>
      <c r="N261" s="46"/>
      <c r="O261" s="46"/>
      <c r="P261" s="46"/>
      <c r="Q261" s="28"/>
      <c r="R261" s="28"/>
    </row>
    <row r="262" spans="1:18" ht="45" hidden="1" customHeight="1" x14ac:dyDescent="0.3">
      <c r="A262" s="48" t="e">
        <f>VLOOKUP(C262,'Stillingsbetegnelser RAR S'!$A$2:$D$30,4,FALSE)</f>
        <v>#N/A</v>
      </c>
      <c r="B262" s="30" t="str">
        <f>VLOOKUP(C262,'[24]SKJULT stillingsbetegnelser'!$C$2:$D$114,2,FALSE)</f>
        <v>Transport, post, lager- og maskinførerarbejde</v>
      </c>
      <c r="C262" s="30" t="s">
        <v>91</v>
      </c>
      <c r="D262" s="29" t="str">
        <f>VLOOKUP(C262,'[24]Liste over stillingsbetegnelser'!$C$2:$E$47,3,FALSE)</f>
        <v>kørekort be, kørekort c, gyldigt eu kvalifikationsbevis, kørekort ce</v>
      </c>
      <c r="E262" s="30" t="s">
        <v>1167</v>
      </c>
      <c r="F262" s="30" t="s">
        <v>560</v>
      </c>
      <c r="G262" s="30" t="s">
        <v>27</v>
      </c>
      <c r="H262" s="30">
        <v>48660</v>
      </c>
      <c r="I262" s="53">
        <v>2</v>
      </c>
      <c r="J262" s="53"/>
      <c r="K262" s="30"/>
      <c r="L262" s="33"/>
      <c r="M262" s="52" t="s">
        <v>1231</v>
      </c>
      <c r="N262" s="46"/>
      <c r="O262" s="46"/>
      <c r="P262" s="46"/>
      <c r="Q262" s="28"/>
      <c r="R262" s="28"/>
    </row>
    <row r="263" spans="1:18" ht="45" hidden="1" customHeight="1" x14ac:dyDescent="0.3">
      <c r="A263" s="48" t="e">
        <f>VLOOKUP(C263,'Stillingsbetegnelser RAR S'!$A$2:$D$30,4,FALSE)</f>
        <v>#N/A</v>
      </c>
      <c r="B263" s="30" t="str">
        <f>VLOOKUP(C263,'[24]SKJULT stillingsbetegnelser'!$C$2:$D$114,2,FALSE)</f>
        <v>Transport, post, lager- og maskinførerarbejde</v>
      </c>
      <c r="C263" s="30" t="s">
        <v>91</v>
      </c>
      <c r="D263" s="29" t="str">
        <f>VLOOKUP(C263,'[24]Liste over stillingsbetegnelser'!$C$2:$E$47,3,FALSE)</f>
        <v>kørekort be, kørekort c, gyldigt eu kvalifikationsbevis, kørekort ce</v>
      </c>
      <c r="E263" s="30" t="s">
        <v>1167</v>
      </c>
      <c r="F263" s="30" t="s">
        <v>1169</v>
      </c>
      <c r="G263" s="30" t="s">
        <v>27</v>
      </c>
      <c r="H263" s="30">
        <v>48466</v>
      </c>
      <c r="I263" s="53">
        <v>1</v>
      </c>
      <c r="J263" s="53"/>
      <c r="K263" s="30"/>
      <c r="L263" s="33"/>
      <c r="M263" s="52" t="s">
        <v>1231</v>
      </c>
      <c r="N263" s="46"/>
      <c r="O263" s="46"/>
      <c r="P263" s="46"/>
      <c r="Q263" s="28"/>
      <c r="R263" s="28"/>
    </row>
    <row r="264" spans="1:18" ht="45" hidden="1" customHeight="1" x14ac:dyDescent="0.3">
      <c r="A264" s="48" t="e">
        <f>VLOOKUP(C264,'Stillingsbetegnelser RAR S'!$A$2:$D$30,4,FALSE)</f>
        <v>#N/A</v>
      </c>
      <c r="B264" s="30" t="str">
        <f>VLOOKUP(C264,'[24]SKJULT stillingsbetegnelser'!$C$2:$D$114,2,FALSE)</f>
        <v>Transport, post, lager- og maskinførerarbejde</v>
      </c>
      <c r="C264" s="30" t="s">
        <v>91</v>
      </c>
      <c r="D264" s="29" t="str">
        <f>VLOOKUP(C264,'[24]Liste over stillingsbetegnelser'!$C$2:$E$47,3,FALSE)</f>
        <v>kørekort be, kørekort c, gyldigt eu kvalifikationsbevis, kørekort ce</v>
      </c>
      <c r="E264" s="30" t="s">
        <v>1170</v>
      </c>
      <c r="F264" s="30" t="s">
        <v>1171</v>
      </c>
      <c r="G264" s="30" t="s">
        <v>1172</v>
      </c>
      <c r="H264" s="30">
        <v>45114</v>
      </c>
      <c r="I264" s="53">
        <v>20</v>
      </c>
      <c r="J264" s="53"/>
      <c r="K264" s="30" t="s">
        <v>98</v>
      </c>
      <c r="L264" s="33"/>
      <c r="M264" s="52" t="s">
        <v>1231</v>
      </c>
      <c r="N264" s="46"/>
      <c r="O264" s="46"/>
      <c r="P264" s="46"/>
      <c r="Q264" s="28"/>
      <c r="R264" s="28"/>
    </row>
    <row r="265" spans="1:18" ht="45" hidden="1" customHeight="1" x14ac:dyDescent="0.3">
      <c r="A265" s="48" t="e">
        <f>VLOOKUP(C265,'Stillingsbetegnelser RAR S'!$A$2:$D$30,4,FALSE)</f>
        <v>#N/A</v>
      </c>
      <c r="B265" s="30" t="str">
        <f>VLOOKUP(C265,'[24]SKJULT stillingsbetegnelser'!$C$2:$D$114,2,FALSE)</f>
        <v>Transport, post, lager- og maskinførerarbejde</v>
      </c>
      <c r="C265" s="30" t="s">
        <v>557</v>
      </c>
      <c r="D265" s="29" t="str">
        <f>VLOOKUP(C265,'[24]Liste over stillingsbetegnelser'!$C$2:$E$47,3,FALSE)</f>
        <v>kørekort be, kørekort c, gyldigt eu kvalifikationsbevis, kørekort ce</v>
      </c>
      <c r="E265" s="30" t="s">
        <v>1173</v>
      </c>
      <c r="F265" s="30" t="s">
        <v>1174</v>
      </c>
      <c r="G265" s="30" t="s">
        <v>1172</v>
      </c>
      <c r="H265" s="30">
        <v>47694</v>
      </c>
      <c r="I265" s="53">
        <v>3.6</v>
      </c>
      <c r="J265" s="53"/>
      <c r="K265" s="30" t="s">
        <v>1175</v>
      </c>
      <c r="L265" s="33"/>
      <c r="M265" s="52" t="s">
        <v>1231</v>
      </c>
      <c r="N265" s="46"/>
      <c r="O265" s="46"/>
      <c r="P265" s="46"/>
      <c r="Q265" s="28"/>
      <c r="R265" s="28"/>
    </row>
    <row r="266" spans="1:18" ht="45" hidden="1" customHeight="1" x14ac:dyDescent="0.3">
      <c r="A266" s="48" t="e">
        <f>VLOOKUP(C266,'Stillingsbetegnelser RAR S'!$A$2:$D$30,4,FALSE)</f>
        <v>#N/A</v>
      </c>
      <c r="B266" s="30" t="str">
        <f>VLOOKUP(C266,'[24]SKJULT stillingsbetegnelser'!$C$2:$D$114,2,FALSE)</f>
        <v>Bygge og anlæg</v>
      </c>
      <c r="C266" s="30" t="s">
        <v>1176</v>
      </c>
      <c r="D266" s="29" t="str">
        <f>VLOOKUP(C266,'[24]Liste over stillingsbetegnelser'!$C$2:$E$47,3,FALSE)</f>
        <v>kørsel af entreprenørmaskiner, kørekort til forvogn (C), betjening af maskiner, betjene en gravemaskine</v>
      </c>
      <c r="E266" s="30" t="s">
        <v>1177</v>
      </c>
      <c r="F266" s="30" t="s">
        <v>1178</v>
      </c>
      <c r="G266" s="30" t="s">
        <v>1172</v>
      </c>
      <c r="H266" s="30">
        <v>48671</v>
      </c>
      <c r="I266" s="53">
        <v>5</v>
      </c>
      <c r="J266" s="53"/>
      <c r="K266" s="30" t="s">
        <v>1179</v>
      </c>
      <c r="L266" s="33"/>
      <c r="M266" s="52" t="s">
        <v>1231</v>
      </c>
      <c r="N266" s="46"/>
      <c r="O266" s="46"/>
      <c r="P266" s="46"/>
      <c r="Q266" s="28"/>
      <c r="R266" s="28"/>
    </row>
    <row r="267" spans="1:18" ht="45" hidden="1" customHeight="1" x14ac:dyDescent="0.3">
      <c r="A267" s="48" t="e">
        <f>VLOOKUP(C267,'Stillingsbetegnelser RAR S'!$A$2:$D$30,4,FALSE)</f>
        <v>#N/A</v>
      </c>
      <c r="B267" s="30" t="str">
        <f>VLOOKUP(C267,'[24]SKJULT stillingsbetegnelser'!$C$2:$D$114,2,FALSE)</f>
        <v>Bygge og anlæg</v>
      </c>
      <c r="C267" s="30" t="s">
        <v>1176</v>
      </c>
      <c r="D267" s="29" t="str">
        <f>VLOOKUP(C267,'[24]Liste over stillingsbetegnelser'!$C$2:$E$47,3,FALSE)</f>
        <v>kørsel af entreprenørmaskiner, kørekort til forvogn (C), betjening af maskiner, betjene en gravemaskine</v>
      </c>
      <c r="E267" s="30" t="s">
        <v>1180</v>
      </c>
      <c r="F267" s="30" t="s">
        <v>1181</v>
      </c>
      <c r="G267" s="30" t="s">
        <v>1172</v>
      </c>
      <c r="H267" s="30">
        <v>47136</v>
      </c>
      <c r="I267" s="53">
        <v>2</v>
      </c>
      <c r="J267" s="53"/>
      <c r="K267" s="30" t="s">
        <v>862</v>
      </c>
      <c r="L267" s="33"/>
      <c r="M267" s="52" t="s">
        <v>1231</v>
      </c>
      <c r="N267" s="46"/>
      <c r="O267" s="46"/>
      <c r="P267" s="46"/>
      <c r="Q267" s="28"/>
      <c r="R267" s="28"/>
    </row>
    <row r="268" spans="1:18" ht="45" hidden="1" customHeight="1" x14ac:dyDescent="0.3">
      <c r="A268" s="48" t="e">
        <f>VLOOKUP(C268,'Stillingsbetegnelser RAR S'!$A$2:$D$30,4,FALSE)</f>
        <v>#N/A</v>
      </c>
      <c r="B268" s="30" t="str">
        <f>VLOOKUP(C268,'[24]SKJULT stillingsbetegnelser'!$C$2:$D$114,2,FALSE)</f>
        <v>Transport, post, lager- og maskinførerarbejde</v>
      </c>
      <c r="C268" s="30" t="s">
        <v>557</v>
      </c>
      <c r="D268" s="29" t="str">
        <f>VLOOKUP(C268,'[24]Liste over stillingsbetegnelser'!$C$2:$E$47,3,FALSE)</f>
        <v>kørekort be, kørekort c, gyldigt eu kvalifikationsbevis, kørekort ce</v>
      </c>
      <c r="E268" s="30" t="s">
        <v>1182</v>
      </c>
      <c r="F268" s="30" t="s">
        <v>1178</v>
      </c>
      <c r="G268" s="30" t="s">
        <v>1172</v>
      </c>
      <c r="H268" s="30">
        <v>48644</v>
      </c>
      <c r="I268" s="53">
        <v>10</v>
      </c>
      <c r="J268" s="53"/>
      <c r="K268" s="30" t="s">
        <v>1183</v>
      </c>
      <c r="L268" s="33"/>
      <c r="M268" s="52" t="s">
        <v>1231</v>
      </c>
      <c r="N268" s="46"/>
      <c r="O268" s="46"/>
      <c r="P268" s="46"/>
      <c r="Q268" s="28"/>
      <c r="R268" s="28"/>
    </row>
    <row r="269" spans="1:18" ht="45" hidden="1" customHeight="1" x14ac:dyDescent="0.3">
      <c r="A269" s="48" t="e">
        <f>VLOOKUP(C269,'Stillingsbetegnelser RAR S'!$A$2:$D$30,4,FALSE)</f>
        <v>#N/A</v>
      </c>
      <c r="B269" s="30" t="str">
        <f>VLOOKUP(C269,'[24]SKJULT stillingsbetegnelser'!$C$2:$D$114,2,FALSE)</f>
        <v>Rengøring, ejendomsservice og renovation</v>
      </c>
      <c r="C269" s="30" t="s">
        <v>1184</v>
      </c>
      <c r="D269" s="29" t="str">
        <f>VLOOKUP(C269,'[24]Liste over stillingsbetegnelser'!$C$2:$E$47,3,FALSE)</f>
        <v>varetage rengøring, overholder rengøringsinstruktionerne</v>
      </c>
      <c r="E269" s="30" t="s">
        <v>1185</v>
      </c>
      <c r="F269" s="30" t="s">
        <v>1186</v>
      </c>
      <c r="G269" s="30" t="s">
        <v>27</v>
      </c>
      <c r="H269" s="30">
        <v>49326</v>
      </c>
      <c r="I269" s="53">
        <v>10</v>
      </c>
      <c r="J269" s="53"/>
      <c r="K269" s="30" t="s">
        <v>497</v>
      </c>
      <c r="L269" s="33"/>
      <c r="M269" s="52" t="s">
        <v>1231</v>
      </c>
      <c r="N269" s="46"/>
      <c r="O269" s="46"/>
      <c r="P269" s="46"/>
      <c r="Q269" s="28"/>
      <c r="R269" s="28"/>
    </row>
    <row r="270" spans="1:18" ht="45" hidden="1" customHeight="1" x14ac:dyDescent="0.3">
      <c r="A270" s="48" t="e">
        <f>VLOOKUP(C270,'Stillingsbetegnelser RAR S'!$A$2:$D$30,4,FALSE)</f>
        <v>#N/A</v>
      </c>
      <c r="B270" s="30" t="str">
        <f>VLOOKUP(C270,'[24]SKJULT stillingsbetegnelser'!$C$2:$D$114,2,FALSE)</f>
        <v>Hotel, restauration, køkken, kantine</v>
      </c>
      <c r="C270" s="30" t="s">
        <v>42</v>
      </c>
      <c r="D270" s="29" t="str">
        <f>VLOOKUP(C270,'[24]Liste over stillingsbetegnelser'!$C$2:$E$47,3,FALSE)</f>
        <v>Rengøring af køkken, Udføre egenkontrol, varetagelse af køkkenfunktion, varemodtagelse, bestille varer, lave mad</v>
      </c>
      <c r="E270" s="30" t="s">
        <v>1187</v>
      </c>
      <c r="F270" s="30" t="s">
        <v>1188</v>
      </c>
      <c r="G270" s="30" t="s">
        <v>27</v>
      </c>
      <c r="H270" s="30">
        <v>20851</v>
      </c>
      <c r="I270" s="53">
        <v>3</v>
      </c>
      <c r="J270" s="53"/>
      <c r="K270" s="30" t="s">
        <v>533</v>
      </c>
      <c r="L270" s="33"/>
      <c r="M270" s="52" t="s">
        <v>1231</v>
      </c>
      <c r="N270" s="46"/>
      <c r="O270" s="46"/>
      <c r="P270" s="46"/>
      <c r="Q270" s="28"/>
      <c r="R270" s="28"/>
    </row>
    <row r="271" spans="1:18" ht="45" hidden="1" customHeight="1" x14ac:dyDescent="0.3">
      <c r="A271" s="48" t="e">
        <f>VLOOKUP(C271,'Stillingsbetegnelser RAR S'!$A$2:$D$30,4,FALSE)</f>
        <v>#N/A</v>
      </c>
      <c r="B271" s="30" t="str">
        <f>VLOOKUP(C271,'[24]SKJULT stillingsbetegnelser'!$C$2:$D$114,2,FALSE)</f>
        <v>Transport, post, lager- og maskinførerarbejde</v>
      </c>
      <c r="C271" s="30" t="s">
        <v>1189</v>
      </c>
      <c r="D271" s="29" t="str">
        <f>VLOOKUP(C271,'[24]Liste over stillingsbetegnelser'!$C$2:$E$47,3,FALSE)</f>
        <v>køre truck, arbejde med lager, varemodtagelse, sortering af varer, pakke af lagervarer</v>
      </c>
      <c r="E271" s="30" t="s">
        <v>1190</v>
      </c>
      <c r="F271" s="30" t="s">
        <v>1191</v>
      </c>
      <c r="G271" s="30" t="s">
        <v>1172</v>
      </c>
      <c r="H271" s="30">
        <v>48586</v>
      </c>
      <c r="I271" s="53">
        <v>10</v>
      </c>
      <c r="J271" s="53"/>
      <c r="K271" s="30" t="s">
        <v>1192</v>
      </c>
      <c r="L271" s="33"/>
      <c r="M271" s="52" t="s">
        <v>1231</v>
      </c>
      <c r="N271" s="46"/>
      <c r="O271" s="46"/>
      <c r="P271" s="46"/>
      <c r="Q271" s="28"/>
      <c r="R271" s="28"/>
    </row>
    <row r="272" spans="1:18" ht="45" hidden="1" customHeight="1" x14ac:dyDescent="0.3">
      <c r="A272" s="48" t="e">
        <f>VLOOKUP(C272,'Stillingsbetegnelser RAR S'!$A$2:$D$30,4,FALSE)</f>
        <v>#N/A</v>
      </c>
      <c r="B272" s="30" t="str">
        <f>VLOOKUP(C272,'[24]SKJULT stillingsbetegnelser'!$C$2:$D$114,2,FALSE)</f>
        <v>Bygge og anlæg</v>
      </c>
      <c r="C272" s="30" t="s">
        <v>1176</v>
      </c>
      <c r="D272" s="29" t="str">
        <f>VLOOKUP(C272,'[24]Liste over stillingsbetegnelser'!$C$2:$E$47,3,FALSE)</f>
        <v>kørsel af entreprenørmaskiner, kørekort til forvogn (C), betjening af maskiner, betjene en gravemaskine</v>
      </c>
      <c r="E272" s="30" t="s">
        <v>1193</v>
      </c>
      <c r="F272" s="30" t="s">
        <v>1194</v>
      </c>
      <c r="G272" s="30" t="s">
        <v>1172</v>
      </c>
      <c r="H272" s="30">
        <v>49943</v>
      </c>
      <c r="I272" s="53">
        <v>22</v>
      </c>
      <c r="J272" s="53"/>
      <c r="K272" s="30" t="s">
        <v>1195</v>
      </c>
      <c r="L272" s="33"/>
      <c r="M272" s="52" t="s">
        <v>1231</v>
      </c>
      <c r="N272" s="46"/>
      <c r="O272" s="46"/>
      <c r="P272" s="46"/>
      <c r="Q272" s="28"/>
      <c r="R272" s="28"/>
    </row>
    <row r="273" spans="1:18" ht="45" hidden="1" customHeight="1" x14ac:dyDescent="0.3">
      <c r="A273" s="48" t="e">
        <f>VLOOKUP(C273,'Stillingsbetegnelser RAR S'!$A$2:$D$30,4,FALSE)</f>
        <v>#N/A</v>
      </c>
      <c r="B273" s="30" t="str">
        <f>VLOOKUP(C273,'[24]SKJULT stillingsbetegnelser'!$C$2:$D$114,2,FALSE)</f>
        <v>Bygge og anlæg</v>
      </c>
      <c r="C273" s="30" t="s">
        <v>1176</v>
      </c>
      <c r="D273" s="29" t="str">
        <f>VLOOKUP(C273,'[24]Liste over stillingsbetegnelser'!$C$2:$E$47,3,FALSE)</f>
        <v>kørsel af entreprenørmaskiner, kørekort til forvogn (C), betjening af maskiner, betjene en gravemaskine</v>
      </c>
      <c r="E273" s="30" t="s">
        <v>1196</v>
      </c>
      <c r="F273" s="30" t="s">
        <v>1197</v>
      </c>
      <c r="G273" s="30" t="s">
        <v>1172</v>
      </c>
      <c r="H273" s="30">
        <v>49955</v>
      </c>
      <c r="I273" s="53">
        <v>15</v>
      </c>
      <c r="J273" s="53"/>
      <c r="K273" s="30" t="s">
        <v>1198</v>
      </c>
      <c r="L273" s="33"/>
      <c r="M273" s="52" t="s">
        <v>1231</v>
      </c>
      <c r="N273" s="46"/>
      <c r="O273" s="46"/>
      <c r="P273" s="46"/>
      <c r="Q273" s="28"/>
      <c r="R273" s="28"/>
    </row>
    <row r="274" spans="1:18" ht="45" hidden="1" customHeight="1" x14ac:dyDescent="0.3">
      <c r="A274" s="48" t="e">
        <f>VLOOKUP(C274,'Stillingsbetegnelser RAR S'!$A$2:$D$30,4,FALSE)</f>
        <v>#N/A</v>
      </c>
      <c r="B274" s="30" t="str">
        <f>VLOOKUP(C274,'[24]SKJULT stillingsbetegnelser'!$C$2:$D$114,2,FALSE)</f>
        <v>Bygge og anlæg</v>
      </c>
      <c r="C274" s="30" t="s">
        <v>1199</v>
      </c>
      <c r="D274" s="29" t="str">
        <f>VLOOKUP(C274,'[24]Liste over stillingsbetegnelser'!$C$2:$E$47,3,FALSE)</f>
        <v>fræsning, armering, montage af anlæg, håndværket støbning, erfaring i betonskæring, belægning, støbning af fundamenter</v>
      </c>
      <c r="E274" s="30" t="s">
        <v>1200</v>
      </c>
      <c r="F274" s="30" t="s">
        <v>1201</v>
      </c>
      <c r="G274" s="30" t="s">
        <v>1172</v>
      </c>
      <c r="H274" s="30">
        <v>49318</v>
      </c>
      <c r="I274" s="53">
        <v>5</v>
      </c>
      <c r="J274" s="53"/>
      <c r="K274" s="30" t="s">
        <v>1202</v>
      </c>
      <c r="L274" s="33"/>
      <c r="M274" s="52" t="s">
        <v>1231</v>
      </c>
      <c r="N274" s="46"/>
      <c r="O274" s="46"/>
      <c r="P274" s="46"/>
      <c r="Q274" s="28"/>
      <c r="R274" s="28"/>
    </row>
    <row r="275" spans="1:18" ht="45" hidden="1" customHeight="1" x14ac:dyDescent="0.3">
      <c r="A275" s="48" t="e">
        <f>VLOOKUP(C275,'Stillingsbetegnelser RAR S'!$A$2:$D$30,4,FALSE)</f>
        <v>#N/A</v>
      </c>
      <c r="B275" s="30" t="str">
        <f>VLOOKUP(C275,'[24]SKJULT stillingsbetegnelser'!$C$2:$D$114,2,FALSE)</f>
        <v>Bygge og anlæg</v>
      </c>
      <c r="C275" s="30" t="s">
        <v>1199</v>
      </c>
      <c r="D275" s="29" t="str">
        <f>VLOOKUP(C275,'[24]Liste over stillingsbetegnelser'!$C$2:$E$47,3,FALSE)</f>
        <v>fræsning, armering, montage af anlæg, håndværket støbning, erfaring i betonskæring, belægning, støbning af fundamenter</v>
      </c>
      <c r="E275" s="30" t="s">
        <v>1203</v>
      </c>
      <c r="F275" s="30" t="s">
        <v>1201</v>
      </c>
      <c r="G275" s="30" t="s">
        <v>1204</v>
      </c>
      <c r="H275" s="30">
        <v>49280</v>
      </c>
      <c r="I275" s="53">
        <v>6</v>
      </c>
      <c r="J275" s="53"/>
      <c r="K275" s="30" t="s">
        <v>587</v>
      </c>
      <c r="L275" s="33"/>
      <c r="M275" s="52" t="s">
        <v>1231</v>
      </c>
      <c r="N275" s="46"/>
      <c r="O275" s="46"/>
      <c r="P275" s="46"/>
      <c r="Q275" s="28"/>
      <c r="R275" s="28"/>
    </row>
    <row r="276" spans="1:18" ht="45" hidden="1" customHeight="1" x14ac:dyDescent="0.3">
      <c r="A276" s="48" t="e">
        <f>VLOOKUP(C276,'Stillingsbetegnelser RAR S'!$A$2:$D$30,4,FALSE)</f>
        <v>#N/A</v>
      </c>
      <c r="B276" s="30" t="str">
        <f>VLOOKUP(C276,'[24]SKJULT stillingsbetegnelser'!$C$2:$D$114,2,FALSE)</f>
        <v>Bygge og anlæg</v>
      </c>
      <c r="C276" s="30" t="s">
        <v>1199</v>
      </c>
      <c r="D276" s="29" t="str">
        <f>VLOOKUP(C276,'[24]Liste over stillingsbetegnelser'!$C$2:$E$47,3,FALSE)</f>
        <v>fræsning, armering, montage af anlæg, håndværket støbning, erfaring i betonskæring, belægning, støbning af fundamenter</v>
      </c>
      <c r="E276" s="30" t="s">
        <v>1205</v>
      </c>
      <c r="F276" s="30" t="s">
        <v>1206</v>
      </c>
      <c r="G276" s="30" t="s">
        <v>1172</v>
      </c>
      <c r="H276" s="30">
        <v>47744</v>
      </c>
      <c r="I276" s="53">
        <v>1</v>
      </c>
      <c r="J276" s="53"/>
      <c r="K276" s="30" t="s">
        <v>1207</v>
      </c>
      <c r="L276" s="33"/>
      <c r="M276" s="52" t="s">
        <v>1231</v>
      </c>
      <c r="N276" s="46"/>
      <c r="O276" s="46"/>
      <c r="P276" s="46"/>
      <c r="Q276" s="28"/>
      <c r="R276" s="28"/>
    </row>
    <row r="277" spans="1:18" ht="45" hidden="1" customHeight="1" x14ac:dyDescent="0.3">
      <c r="A277" s="48" t="e">
        <f>VLOOKUP(C277,'Stillingsbetegnelser RAR S'!$A$2:$D$30,4,FALSE)</f>
        <v>#N/A</v>
      </c>
      <c r="B277" s="30" t="str">
        <f>VLOOKUP(C277,'[24]SKJULT stillingsbetegnelser'!$C$2:$D$114,2,FALSE)</f>
        <v>Bygge og anlæg</v>
      </c>
      <c r="C277" s="30" t="s">
        <v>1208</v>
      </c>
      <c r="D277" s="29" t="str">
        <f>VLOOKUP(C277,'[24]Liste over stillingsbetegnelser'!$C$2:$E$47,3,FALSE)</f>
        <v>Tagdækning</v>
      </c>
      <c r="E277" s="30" t="s">
        <v>1209</v>
      </c>
      <c r="F277" s="30" t="s">
        <v>1210</v>
      </c>
      <c r="G277" s="30" t="s">
        <v>27</v>
      </c>
      <c r="H277" s="30">
        <v>45140</v>
      </c>
      <c r="I277" s="53">
        <v>1</v>
      </c>
      <c r="J277" s="53"/>
      <c r="K277" s="30" t="s">
        <v>1211</v>
      </c>
      <c r="L277" s="33"/>
      <c r="M277" s="52" t="s">
        <v>1231</v>
      </c>
      <c r="N277" s="46"/>
      <c r="O277" s="46"/>
      <c r="P277" s="46"/>
      <c r="Q277" s="28"/>
      <c r="R277" s="28"/>
    </row>
    <row r="278" spans="1:18" ht="45" hidden="1" customHeight="1" x14ac:dyDescent="0.3">
      <c r="A278" s="48" t="e">
        <f>VLOOKUP(C278,'Stillingsbetegnelser RAR S'!$A$2:$D$30,4,FALSE)</f>
        <v>#N/A</v>
      </c>
      <c r="B278" s="30" t="str">
        <f>VLOOKUP(C278,'[24]SKJULT stillingsbetegnelser'!$C$2:$D$114,2,FALSE)</f>
        <v>Bygge og anlæg</v>
      </c>
      <c r="C278" s="30" t="s">
        <v>1208</v>
      </c>
      <c r="D278" s="29" t="str">
        <f>VLOOKUP(C278,'[24]Liste over stillingsbetegnelser'!$C$2:$E$47,3,FALSE)</f>
        <v>Tagdækning</v>
      </c>
      <c r="E278" s="30" t="s">
        <v>1212</v>
      </c>
      <c r="F278" s="30" t="s">
        <v>1213</v>
      </c>
      <c r="G278" s="30" t="s">
        <v>27</v>
      </c>
      <c r="H278" s="30">
        <v>44465</v>
      </c>
      <c r="I278" s="53">
        <v>1</v>
      </c>
      <c r="J278" s="53"/>
      <c r="K278" s="142" t="s">
        <v>1214</v>
      </c>
      <c r="L278" s="33"/>
      <c r="M278" s="52" t="s">
        <v>1231</v>
      </c>
      <c r="N278" s="46"/>
      <c r="O278" s="46" t="s">
        <v>1215</v>
      </c>
      <c r="P278" s="46"/>
      <c r="Q278" s="28"/>
    </row>
    <row r="279" spans="1:18" ht="45" hidden="1" customHeight="1" x14ac:dyDescent="0.3">
      <c r="A279" s="48" t="e">
        <f>VLOOKUP(C279,'Stillingsbetegnelser RAR S'!$A$2:$D$30,4,FALSE)</f>
        <v>#N/A</v>
      </c>
      <c r="B279" s="30" t="str">
        <f>VLOOKUP(C279,'[24]SKJULT stillingsbetegnelser'!$C$2:$D$114,2,FALSE)</f>
        <v>Bygge og anlæg</v>
      </c>
      <c r="C279" s="30" t="s">
        <v>1208</v>
      </c>
      <c r="D279" s="29" t="str">
        <f>VLOOKUP(C279,'[24]Liste over stillingsbetegnelser'!$C$2:$E$47,3,FALSE)</f>
        <v>Tagdækning</v>
      </c>
      <c r="E279" s="30" t="s">
        <v>1212</v>
      </c>
      <c r="F279" s="30" t="s">
        <v>1216</v>
      </c>
      <c r="G279" s="30" t="s">
        <v>27</v>
      </c>
      <c r="H279" s="30">
        <v>45140</v>
      </c>
      <c r="I279" s="53">
        <v>1</v>
      </c>
      <c r="J279" s="53"/>
      <c r="K279" s="142"/>
      <c r="L279" s="33"/>
      <c r="M279" s="52" t="s">
        <v>1231</v>
      </c>
      <c r="N279" s="46"/>
      <c r="O279" s="46" t="s">
        <v>1215</v>
      </c>
      <c r="P279" s="46"/>
      <c r="Q279" s="28"/>
    </row>
    <row r="280" spans="1:18" ht="45" hidden="1" customHeight="1" x14ac:dyDescent="0.3">
      <c r="A280" s="48" t="e">
        <f>VLOOKUP(C280,'Stillingsbetegnelser RAR S'!$A$2:$D$30,4,FALSE)</f>
        <v>#N/A</v>
      </c>
      <c r="B280" s="30" t="str">
        <f>VLOOKUP(C280,'[24]SKJULT stillingsbetegnelser'!$C$2:$D$114,2,FALSE)</f>
        <v>Bygge og anlæg</v>
      </c>
      <c r="C280" s="30" t="s">
        <v>1208</v>
      </c>
      <c r="D280" s="29" t="str">
        <f>VLOOKUP(C280,'[24]Liste over stillingsbetegnelser'!$C$2:$E$47,3,FALSE)</f>
        <v>Tagdækning</v>
      </c>
      <c r="E280" s="30" t="s">
        <v>1212</v>
      </c>
      <c r="F280" s="30" t="s">
        <v>1217</v>
      </c>
      <c r="G280" s="30" t="s">
        <v>27</v>
      </c>
      <c r="H280" s="30">
        <v>43748</v>
      </c>
      <c r="I280" s="53">
        <v>2</v>
      </c>
      <c r="J280" s="53"/>
      <c r="K280" s="142"/>
      <c r="L280" s="33"/>
      <c r="M280" s="52" t="s">
        <v>1231</v>
      </c>
      <c r="N280" s="46"/>
      <c r="O280" s="46" t="s">
        <v>1215</v>
      </c>
      <c r="P280" s="46"/>
      <c r="Q280" s="28"/>
    </row>
    <row r="281" spans="1:18" ht="45" hidden="1" customHeight="1" x14ac:dyDescent="0.3">
      <c r="A281" s="48" t="e">
        <f>VLOOKUP(C281,'Stillingsbetegnelser RAR S'!$A$2:$D$30,4,FALSE)</f>
        <v>#N/A</v>
      </c>
      <c r="B281" s="30" t="str">
        <f>VLOOKUP(C281,'[24]SKJULT stillingsbetegnelser'!$C$2:$D$114,2,FALSE)</f>
        <v>Bygge og anlæg</v>
      </c>
      <c r="C281" s="30" t="s">
        <v>1208</v>
      </c>
      <c r="D281" s="29" t="str">
        <f>VLOOKUP(C281,'[24]Liste over stillingsbetegnelser'!$C$2:$E$47,3,FALSE)</f>
        <v>Tagdækning</v>
      </c>
      <c r="E281" s="30" t="s">
        <v>1212</v>
      </c>
      <c r="F281" s="30" t="s">
        <v>1218</v>
      </c>
      <c r="G281" s="30" t="s">
        <v>27</v>
      </c>
      <c r="H281" s="30">
        <v>49340</v>
      </c>
      <c r="I281" s="53">
        <v>5</v>
      </c>
      <c r="J281" s="53"/>
      <c r="K281" s="142"/>
      <c r="L281" s="33"/>
      <c r="M281" s="52" t="s">
        <v>1231</v>
      </c>
      <c r="N281" s="46"/>
      <c r="O281" s="46" t="s">
        <v>1215</v>
      </c>
      <c r="P281" s="46"/>
      <c r="Q281" s="28"/>
    </row>
    <row r="282" spans="1:18" ht="45" hidden="1" customHeight="1" x14ac:dyDescent="0.3">
      <c r="A282" s="48" t="e">
        <f>VLOOKUP(C282,'Stillingsbetegnelser RAR S'!$A$2:$D$30,4,FALSE)</f>
        <v>#N/A</v>
      </c>
      <c r="B282" s="30" t="str">
        <f>VLOOKUP(C282,'[24]SKJULT stillingsbetegnelser'!$C$2:$D$114,2,FALSE)</f>
        <v>Bygge og anlæg</v>
      </c>
      <c r="C282" s="30" t="s">
        <v>1208</v>
      </c>
      <c r="D282" s="29" t="str">
        <f>VLOOKUP(C282,'[24]Liste over stillingsbetegnelser'!$C$2:$E$47,3,FALSE)</f>
        <v>Tagdækning</v>
      </c>
      <c r="E282" s="30" t="s">
        <v>1212</v>
      </c>
      <c r="F282" s="30" t="s">
        <v>1219</v>
      </c>
      <c r="G282" s="30" t="s">
        <v>27</v>
      </c>
      <c r="H282" s="30">
        <v>43577</v>
      </c>
      <c r="I282" s="53">
        <v>1</v>
      </c>
      <c r="J282" s="53"/>
      <c r="K282" s="142"/>
      <c r="L282" s="33"/>
      <c r="M282" s="52" t="s">
        <v>1231</v>
      </c>
      <c r="N282" s="46"/>
      <c r="O282" s="46" t="s">
        <v>1215</v>
      </c>
      <c r="P282" s="46"/>
      <c r="Q282" s="28"/>
    </row>
    <row r="283" spans="1:18" ht="45" hidden="1" customHeight="1" x14ac:dyDescent="0.3">
      <c r="A283" s="48" t="e">
        <f>VLOOKUP(C283,'Stillingsbetegnelser RAR S'!$A$2:$D$30,4,FALSE)</f>
        <v>#N/A</v>
      </c>
      <c r="B283" s="30" t="str">
        <f>VLOOKUP(C283,'[24]SKJULT stillingsbetegnelser'!$C$2:$D$114,2,FALSE)</f>
        <v>Bygge og anlæg</v>
      </c>
      <c r="C283" s="30" t="s">
        <v>1208</v>
      </c>
      <c r="D283" s="29" t="str">
        <f>VLOOKUP(C283,'[24]Liste over stillingsbetegnelser'!$C$2:$E$47,3,FALSE)</f>
        <v>Tagdækning</v>
      </c>
      <c r="E283" s="30" t="s">
        <v>1212</v>
      </c>
      <c r="F283" s="30" t="s">
        <v>1220</v>
      </c>
      <c r="G283" s="30" t="s">
        <v>27</v>
      </c>
      <c r="H283" s="30">
        <v>45566</v>
      </c>
      <c r="I283" s="53">
        <v>1</v>
      </c>
      <c r="J283" s="53"/>
      <c r="K283" s="142"/>
      <c r="L283" s="33"/>
      <c r="M283" s="52" t="s">
        <v>1231</v>
      </c>
      <c r="N283" s="46"/>
      <c r="O283" s="46" t="s">
        <v>1215</v>
      </c>
      <c r="P283" s="46"/>
      <c r="Q283" s="28"/>
    </row>
    <row r="284" spans="1:18" ht="45" hidden="1" customHeight="1" x14ac:dyDescent="0.3">
      <c r="A284" s="48" t="e">
        <f>VLOOKUP(C284,'Stillingsbetegnelser RAR S'!$A$2:$D$30,4,FALSE)</f>
        <v>#N/A</v>
      </c>
      <c r="B284" s="30" t="str">
        <f>VLOOKUP(C284,'[24]SKJULT stillingsbetegnelser'!$C$2:$D$114,2,FALSE)</f>
        <v>Bygge og anlæg</v>
      </c>
      <c r="C284" s="30" t="s">
        <v>1208</v>
      </c>
      <c r="D284" s="29" t="str">
        <f>VLOOKUP(C284,'[24]Liste over stillingsbetegnelser'!$C$2:$E$47,3,FALSE)</f>
        <v>Tagdækning</v>
      </c>
      <c r="E284" s="30" t="s">
        <v>1212</v>
      </c>
      <c r="F284" s="30" t="s">
        <v>1221</v>
      </c>
      <c r="G284" s="30" t="s">
        <v>27</v>
      </c>
      <c r="H284" s="30">
        <v>49366</v>
      </c>
      <c r="I284" s="53">
        <v>7</v>
      </c>
      <c r="J284" s="53"/>
      <c r="K284" s="142"/>
      <c r="L284" s="33"/>
      <c r="M284" s="52" t="s">
        <v>1231</v>
      </c>
      <c r="N284" s="46"/>
      <c r="O284" s="46" t="s">
        <v>1215</v>
      </c>
      <c r="P284" s="46"/>
      <c r="Q284" s="28"/>
    </row>
    <row r="285" spans="1:18" ht="45" hidden="1" customHeight="1" x14ac:dyDescent="0.3">
      <c r="A285" s="48" t="e">
        <f>VLOOKUP(C285,'Stillingsbetegnelser RAR S'!$A$2:$D$30,4,FALSE)</f>
        <v>#N/A</v>
      </c>
      <c r="B285" s="30" t="str">
        <f>VLOOKUP(C285,'[24]SKJULT stillingsbetegnelser'!$C$2:$D$114,2,FALSE)</f>
        <v>Bygge og anlæg</v>
      </c>
      <c r="C285" s="30" t="s">
        <v>1208</v>
      </c>
      <c r="D285" s="29" t="str">
        <f>VLOOKUP(C285,'[24]Liste over stillingsbetegnelser'!$C$2:$E$47,3,FALSE)</f>
        <v>Tagdækning</v>
      </c>
      <c r="E285" s="30" t="s">
        <v>1212</v>
      </c>
      <c r="F285" s="30" t="s">
        <v>1222</v>
      </c>
      <c r="G285" s="30" t="s">
        <v>27</v>
      </c>
      <c r="H285" s="30">
        <v>47200</v>
      </c>
      <c r="I285" s="53">
        <v>2</v>
      </c>
      <c r="J285" s="53"/>
      <c r="K285" s="142"/>
      <c r="L285" s="33"/>
      <c r="M285" s="52" t="s">
        <v>1231</v>
      </c>
      <c r="N285" s="46"/>
      <c r="O285" s="46" t="s">
        <v>1215</v>
      </c>
      <c r="P285" s="46"/>
      <c r="Q285" s="28"/>
    </row>
    <row r="286" spans="1:18" ht="45" hidden="1" customHeight="1" x14ac:dyDescent="0.3">
      <c r="A286" s="48" t="e">
        <f>VLOOKUP(C286,'Stillingsbetegnelser RAR S'!$A$2:$D$30,4,FALSE)</f>
        <v>#N/A</v>
      </c>
      <c r="B286" s="30" t="str">
        <f>VLOOKUP(C286,'[24]SKJULT stillingsbetegnelser'!$C$2:$D$114,2,FALSE)</f>
        <v>Bygge og anlæg</v>
      </c>
      <c r="C286" s="30" t="s">
        <v>1208</v>
      </c>
      <c r="D286" s="29" t="str">
        <f>VLOOKUP(C286,'[24]Liste over stillingsbetegnelser'!$C$2:$E$47,3,FALSE)</f>
        <v>Tagdækning</v>
      </c>
      <c r="E286" s="30" t="s">
        <v>1212</v>
      </c>
      <c r="F286" s="30" t="s">
        <v>1223</v>
      </c>
      <c r="G286" s="30" t="s">
        <v>27</v>
      </c>
      <c r="H286" s="30">
        <v>43683</v>
      </c>
      <c r="I286" s="53">
        <v>5</v>
      </c>
      <c r="J286" s="53"/>
      <c r="K286" s="142"/>
      <c r="L286" s="33"/>
      <c r="M286" s="52" t="s">
        <v>1231</v>
      </c>
      <c r="N286" s="46"/>
      <c r="O286" s="46" t="s">
        <v>1215</v>
      </c>
      <c r="P286" s="46"/>
      <c r="Q286" s="28"/>
    </row>
    <row r="287" spans="1:18" ht="45" hidden="1" customHeight="1" x14ac:dyDescent="0.3">
      <c r="A287" s="48" t="e">
        <f>VLOOKUP(C287,'Stillingsbetegnelser RAR S'!$A$2:$D$30,4,FALSE)</f>
        <v>#N/A</v>
      </c>
      <c r="B287" s="30" t="str">
        <f>VLOOKUP(C287,'[24]SKJULT stillingsbetegnelser'!$C$2:$D$114,2,FALSE)</f>
        <v>Bygge og anlæg</v>
      </c>
      <c r="C287" s="30" t="s">
        <v>1208</v>
      </c>
      <c r="D287" s="29" t="str">
        <f>VLOOKUP(C287,'[24]Liste over stillingsbetegnelser'!$C$2:$E$47,3,FALSE)</f>
        <v>Tagdækning</v>
      </c>
      <c r="E287" s="30" t="s">
        <v>1212</v>
      </c>
      <c r="F287" s="30" t="s">
        <v>1224</v>
      </c>
      <c r="G287" s="30" t="s">
        <v>27</v>
      </c>
      <c r="H287" s="30">
        <v>48671</v>
      </c>
      <c r="I287" s="53">
        <v>5</v>
      </c>
      <c r="J287" s="53"/>
      <c r="K287" s="142"/>
      <c r="L287" s="33"/>
      <c r="M287" s="52" t="s">
        <v>1231</v>
      </c>
      <c r="N287" s="46"/>
      <c r="O287" s="46" t="s">
        <v>1215</v>
      </c>
      <c r="P287" s="46"/>
      <c r="Q287" s="28"/>
    </row>
    <row r="288" spans="1:18" ht="45" hidden="1" customHeight="1" x14ac:dyDescent="0.3">
      <c r="A288" s="48" t="e">
        <f>VLOOKUP(C288,'Stillingsbetegnelser RAR S'!$A$2:$D$30,4,FALSE)</f>
        <v>#N/A</v>
      </c>
      <c r="B288" s="30" t="str">
        <f>VLOOKUP(C288,'[24]SKJULT stillingsbetegnelser'!$C$2:$D$114,2,FALSE)</f>
        <v>Bygge og anlæg</v>
      </c>
      <c r="C288" s="30" t="s">
        <v>1199</v>
      </c>
      <c r="D288" s="29" t="str">
        <f>VLOOKUP(C288,'[24]Liste over stillingsbetegnelser'!$C$2:$E$47,3,FALSE)</f>
        <v>fræsning, armering, montage af anlæg, håndværket støbning, erfaring i betonskæring, belægning, støbning af fundamenter</v>
      </c>
      <c r="E288" s="30" t="s">
        <v>1225</v>
      </c>
      <c r="F288" s="30" t="s">
        <v>1226</v>
      </c>
      <c r="G288" s="30" t="s">
        <v>1172</v>
      </c>
      <c r="H288" s="30">
        <v>44004</v>
      </c>
      <c r="I288" s="53">
        <v>15</v>
      </c>
      <c r="J288" s="53"/>
      <c r="K288" s="30" t="s">
        <v>1227</v>
      </c>
      <c r="L288" s="33"/>
      <c r="M288" s="52" t="s">
        <v>1231</v>
      </c>
      <c r="N288" s="46"/>
      <c r="O288" s="46"/>
      <c r="P288" s="46"/>
      <c r="Q288" s="28"/>
      <c r="R288" s="28"/>
    </row>
    <row r="289" spans="1:18" ht="45" hidden="1" customHeight="1" x14ac:dyDescent="0.3">
      <c r="A289" s="48" t="e">
        <f>VLOOKUP(C289,'Stillingsbetegnelser RAR S'!$A$2:$D$30,4,FALSE)</f>
        <v>#N/A</v>
      </c>
      <c r="B289" s="30" t="str">
        <f>VLOOKUP(C289,'[24]SKJULT stillingsbetegnelser'!$C$2:$D$114,2,FALSE)</f>
        <v>Transport, post, lager- og maskinførerarbejde</v>
      </c>
      <c r="C289" s="30" t="s">
        <v>557</v>
      </c>
      <c r="D289" s="29" t="str">
        <f>VLOOKUP(C289,'[24]Liste over stillingsbetegnelser'!$C$2:$E$47,3,FALSE)</f>
        <v>kørekort be, kørekort c, gyldigt eu kvalifikationsbevis, kørekort ce</v>
      </c>
      <c r="E289" s="30" t="s">
        <v>1228</v>
      </c>
      <c r="F289" s="30" t="s">
        <v>1229</v>
      </c>
      <c r="G289" s="30" t="s">
        <v>1172</v>
      </c>
      <c r="H289" s="30">
        <v>48646</v>
      </c>
      <c r="I289" s="53">
        <v>10</v>
      </c>
      <c r="J289" s="53"/>
      <c r="K289" s="30" t="s">
        <v>1230</v>
      </c>
      <c r="L289" s="33"/>
      <c r="M289" s="52" t="s">
        <v>1231</v>
      </c>
      <c r="N289" s="46"/>
      <c r="O289" s="46"/>
      <c r="P289" s="46"/>
      <c r="Q289" s="28"/>
      <c r="R289" s="28"/>
    </row>
    <row r="290" spans="1:18" ht="45" hidden="1" customHeight="1" x14ac:dyDescent="0.3">
      <c r="A290" s="48" t="e">
        <f>VLOOKUP(C290,'Stillingsbetegnelser RAR S'!$A$2:$D$30,4,FALSE)</f>
        <v>#N/A</v>
      </c>
      <c r="B290" s="30" t="str">
        <f>VLOOKUP(C290,'[25]Liste over stillingsbetegnelser'!$C$2:$E$34,2,FALSE)</f>
        <v>Industriel produktion</v>
      </c>
      <c r="C290" s="30" t="s">
        <v>167</v>
      </c>
      <c r="D290" s="29" t="str">
        <f>VLOOKUP(C290,'[25]Liste over stillingsbetegnelser'!$C$2:$E$34,3,FALSE)</f>
        <v>Teknisk forståelse, gaffeltruck B, højt serviceniveau, vareopfyldning, kvalitetssikring, produktionsarbejde, betjening af maskiner</v>
      </c>
      <c r="E290" s="30" t="s">
        <v>1232</v>
      </c>
      <c r="F290" s="30" t="s">
        <v>1233</v>
      </c>
      <c r="G290" s="30" t="s">
        <v>127</v>
      </c>
      <c r="H290" s="30"/>
      <c r="I290" s="30">
        <v>26</v>
      </c>
      <c r="J290" s="30"/>
      <c r="K290" s="51" t="s">
        <v>1234</v>
      </c>
      <c r="L290" s="48"/>
      <c r="M290" s="52" t="s">
        <v>1238</v>
      </c>
      <c r="N290" s="36" t="s">
        <v>17</v>
      </c>
      <c r="O290" s="100"/>
      <c r="P290" s="38"/>
    </row>
    <row r="291" spans="1:18" ht="45" hidden="1" customHeight="1" x14ac:dyDescent="0.3">
      <c r="A291" s="48" t="e">
        <f>VLOOKUP(C291,'Stillingsbetegnelser RAR S'!$A$2:$D$30,4,FALSE)</f>
        <v>#N/A</v>
      </c>
      <c r="B291" s="30" t="str">
        <f>VLOOKUP(C291,'[25]Liste over stillingsbetegnelser'!$C$2:$E$34,2,FALSE)</f>
        <v>Bygge og anlæg</v>
      </c>
      <c r="C291" s="30" t="s">
        <v>583</v>
      </c>
      <c r="D291" s="29" t="str">
        <f>VLOOKUP(C291,'[25]Liste over stillingsbetegnelser'!$C$2:$E$34,3,FALSE)</f>
        <v>Betonarbejde, kloakarbejde, kørekort BE</v>
      </c>
      <c r="E291" s="30" t="s">
        <v>1235</v>
      </c>
      <c r="F291" s="30" t="s">
        <v>1236</v>
      </c>
      <c r="G291" s="30" t="s">
        <v>127</v>
      </c>
      <c r="H291" s="30"/>
      <c r="I291" s="30"/>
      <c r="J291" s="30"/>
      <c r="K291" s="51" t="s">
        <v>1237</v>
      </c>
      <c r="L291" s="48"/>
      <c r="M291" s="52" t="s">
        <v>1238</v>
      </c>
      <c r="N291" s="36" t="s">
        <v>17</v>
      </c>
      <c r="O291" s="100"/>
      <c r="P291" s="38"/>
    </row>
    <row r="292" spans="1:18" ht="45" hidden="1" customHeight="1" x14ac:dyDescent="0.3">
      <c r="A292" s="48" t="e">
        <f>VLOOKUP(C292,'Stillingsbetegnelser RAR S'!$A$2:$D$30,4,FALSE)</f>
        <v>#N/A</v>
      </c>
      <c r="B292" s="30" t="str">
        <f>VLOOKUP(C292,'[26]Liste over stillingsbetegnelser'!$C$2:$E$34,2,FALSE)</f>
        <v>Hotel, restauration, køkken, kantine</v>
      </c>
      <c r="C292" s="30" t="s">
        <v>1239</v>
      </c>
      <c r="D292" s="29" t="str">
        <f>VLOOKUP(C292,'[26]Liste over stillingsbetegnelser'!$C$2:$E$34,3,FALSE)</f>
        <v>Egenkontrol, madlavning, rengøring, skabe gode kundeoplevelser, bestille varer, planlægning af menuer, højt serviceniveau</v>
      </c>
      <c r="E292" s="186" t="s">
        <v>1754</v>
      </c>
      <c r="F292" s="143" t="s">
        <v>1240</v>
      </c>
      <c r="G292" s="30" t="s">
        <v>1241</v>
      </c>
      <c r="H292" s="30">
        <v>37697</v>
      </c>
      <c r="I292" s="30">
        <v>9</v>
      </c>
      <c r="J292" s="30">
        <v>10</v>
      </c>
      <c r="K292" s="51" t="s">
        <v>1242</v>
      </c>
      <c r="L292" s="48"/>
      <c r="M292" s="52" t="s">
        <v>1253</v>
      </c>
      <c r="N292" s="36" t="s">
        <v>17</v>
      </c>
      <c r="O292" s="100"/>
      <c r="P292" s="38" t="s">
        <v>1254</v>
      </c>
    </row>
    <row r="293" spans="1:18" ht="45" hidden="1" customHeight="1" x14ac:dyDescent="0.3">
      <c r="A293" s="48" t="e">
        <f>VLOOKUP(C293,'Stillingsbetegnelser RAR S'!$A$2:$D$30,4,FALSE)</f>
        <v>#N/A</v>
      </c>
      <c r="B293" s="30" t="str">
        <f>VLOOKUP(C293,'[26]Liste over stillingsbetegnelser'!$C$2:$E$34,2,FALSE)</f>
        <v>Hotel, restauration, køkken, kantine</v>
      </c>
      <c r="C293" s="30" t="s">
        <v>1239</v>
      </c>
      <c r="D293" s="29" t="str">
        <f>VLOOKUP(C293,'[26]Liste over stillingsbetegnelser'!$C$2:$E$34,3,FALSE)</f>
        <v>Egenkontrol, madlavning, rengøring, skabe gode kundeoplevelser, bestille varer, planlægning af menuer, højt serviceniveau</v>
      </c>
      <c r="E293" s="184" t="s">
        <v>1755</v>
      </c>
      <c r="F293" s="143" t="s">
        <v>1243</v>
      </c>
      <c r="G293" s="30" t="s">
        <v>1241</v>
      </c>
      <c r="H293" s="30">
        <v>37699</v>
      </c>
      <c r="I293" s="30">
        <v>9</v>
      </c>
      <c r="J293" s="30">
        <v>10</v>
      </c>
      <c r="K293" s="51" t="s">
        <v>1244</v>
      </c>
      <c r="L293" s="48"/>
      <c r="M293" s="52" t="s">
        <v>1253</v>
      </c>
      <c r="N293" s="36" t="s">
        <v>17</v>
      </c>
      <c r="O293" s="100"/>
      <c r="P293" s="38" t="s">
        <v>1254</v>
      </c>
    </row>
    <row r="294" spans="1:18" ht="45" hidden="1" customHeight="1" x14ac:dyDescent="0.3">
      <c r="A294" s="48" t="e">
        <f>VLOOKUP(C294,'Stillingsbetegnelser RAR S'!$A$2:$D$30,4,FALSE)</f>
        <v>#N/A</v>
      </c>
      <c r="B294" s="30" t="str">
        <f>VLOOKUP(C294,'[26]Liste over stillingsbetegnelser'!$C$2:$E$34,2,FALSE)</f>
        <v>Hotel, restauration, køkken, kantine</v>
      </c>
      <c r="C294" s="30" t="s">
        <v>1239</v>
      </c>
      <c r="D294" s="29" t="str">
        <f>VLOOKUP(C294,'[26]Liste over stillingsbetegnelser'!$C$2:$E$34,3,FALSE)</f>
        <v>Egenkontrol, madlavning, rengøring, skabe gode kundeoplevelser, bestille varer, planlægning af menuer, højt serviceniveau</v>
      </c>
      <c r="E294" s="185" t="s">
        <v>1756</v>
      </c>
      <c r="F294" s="143" t="s">
        <v>1245</v>
      </c>
      <c r="G294" s="30" t="s">
        <v>1241</v>
      </c>
      <c r="H294" s="30">
        <v>37701</v>
      </c>
      <c r="I294" s="30">
        <v>9</v>
      </c>
      <c r="J294" s="30">
        <v>10</v>
      </c>
      <c r="K294" s="51" t="s">
        <v>1246</v>
      </c>
      <c r="L294" s="48"/>
      <c r="M294" s="52" t="s">
        <v>1253</v>
      </c>
      <c r="N294" s="36" t="s">
        <v>17</v>
      </c>
      <c r="O294" s="100"/>
      <c r="P294" s="38" t="s">
        <v>1254</v>
      </c>
    </row>
    <row r="295" spans="1:18" ht="45" hidden="1" customHeight="1" x14ac:dyDescent="0.3">
      <c r="A295" s="48" t="e">
        <f>VLOOKUP(C295,'Stillingsbetegnelser RAR S'!$A$2:$D$30,4,FALSE)</f>
        <v>#N/A</v>
      </c>
      <c r="B295" s="30" t="str">
        <f>VLOOKUP(C295,'[26]Liste over stillingsbetegnelser'!$C$2:$E$34,2,FALSE)</f>
        <v>Industriel produktion</v>
      </c>
      <c r="C295" s="30" t="s">
        <v>167</v>
      </c>
      <c r="D295" s="29" t="str">
        <f>VLOOKUP(C295,'[26]Liste over stillingsbetegnelser'!$C$2:$E$34,3,FALSE)</f>
        <v>Teknisk forståelse, gaffeltruck B, højt serviceniveau, vareopfyldning, kvalitetssikring, produktionsarbejde, betjening af maskiner</v>
      </c>
      <c r="E295" s="186" t="s">
        <v>1754</v>
      </c>
      <c r="F295" s="143" t="s">
        <v>1247</v>
      </c>
      <c r="G295" s="30" t="s">
        <v>1241</v>
      </c>
      <c r="H295" s="30">
        <v>37415</v>
      </c>
      <c r="I295" s="30">
        <v>9</v>
      </c>
      <c r="J295" s="30">
        <v>10</v>
      </c>
      <c r="K295" s="51" t="s">
        <v>1248</v>
      </c>
      <c r="L295" s="48"/>
      <c r="M295" s="52" t="s">
        <v>1253</v>
      </c>
      <c r="N295" s="36" t="s">
        <v>17</v>
      </c>
      <c r="O295" s="100"/>
      <c r="P295" s="38" t="s">
        <v>1254</v>
      </c>
    </row>
    <row r="296" spans="1:18" ht="45" hidden="1" customHeight="1" x14ac:dyDescent="0.3">
      <c r="A296" s="48" t="e">
        <f>VLOOKUP(C296,'Stillingsbetegnelser RAR S'!$A$2:$D$30,4,FALSE)</f>
        <v>#N/A</v>
      </c>
      <c r="B296" s="30" t="str">
        <f>VLOOKUP(C296,'[26]Liste over stillingsbetegnelser'!$C$2:$E$34,2,FALSE)</f>
        <v>Industriel produktion</v>
      </c>
      <c r="C296" s="30" t="s">
        <v>167</v>
      </c>
      <c r="D296" s="29" t="str">
        <f>VLOOKUP(C296,'[26]Liste over stillingsbetegnelser'!$C$2:$E$34,3,FALSE)</f>
        <v>Teknisk forståelse, gaffeltruck B, højt serviceniveau, vareopfyldning, kvalitetssikring, produktionsarbejde, betjening af maskiner</v>
      </c>
      <c r="E296" s="185" t="s">
        <v>1757</v>
      </c>
      <c r="F296" s="143" t="s">
        <v>1249</v>
      </c>
      <c r="G296" s="30" t="s">
        <v>1241</v>
      </c>
      <c r="H296" s="30">
        <v>37420</v>
      </c>
      <c r="I296" s="30">
        <v>9</v>
      </c>
      <c r="J296" s="30">
        <v>10</v>
      </c>
      <c r="K296" s="51" t="s">
        <v>1250</v>
      </c>
      <c r="L296" s="48"/>
      <c r="M296" s="52" t="s">
        <v>1253</v>
      </c>
      <c r="N296" s="36" t="s">
        <v>17</v>
      </c>
      <c r="O296" s="100"/>
      <c r="P296" s="38" t="s">
        <v>1254</v>
      </c>
    </row>
    <row r="297" spans="1:18" ht="63" hidden="1" customHeight="1" x14ac:dyDescent="0.3">
      <c r="A297" s="48" t="e">
        <f>VLOOKUP(C297,'Stillingsbetegnelser RAR S'!$A$2:$D$30,4,FALSE)</f>
        <v>#N/A</v>
      </c>
      <c r="B297" s="30" t="str">
        <f>VLOOKUP(C297,'[26]Liste over stillingsbetegnelser'!$C$2:$E$34,2,FALSE)</f>
        <v>Industriel produktion</v>
      </c>
      <c r="C297" s="30" t="s">
        <v>167</v>
      </c>
      <c r="D297" s="29" t="str">
        <f>VLOOKUP(C297,'[26]Liste over stillingsbetegnelser'!$C$2:$E$34,3,FALSE)</f>
        <v>Teknisk forståelse, gaffeltruck B, højt serviceniveau, vareopfyldning, kvalitetssikring, produktionsarbejde, betjening af maskiner</v>
      </c>
      <c r="E297" s="185" t="s">
        <v>1757</v>
      </c>
      <c r="F297" s="143" t="s">
        <v>1251</v>
      </c>
      <c r="G297" s="30" t="s">
        <v>1241</v>
      </c>
      <c r="H297" s="30">
        <v>37419</v>
      </c>
      <c r="I297" s="30">
        <v>9</v>
      </c>
      <c r="J297" s="30">
        <v>10</v>
      </c>
      <c r="K297" s="51" t="s">
        <v>1252</v>
      </c>
      <c r="L297" s="48"/>
      <c r="M297" s="52" t="s">
        <v>1253</v>
      </c>
      <c r="N297" s="36" t="s">
        <v>17</v>
      </c>
      <c r="O297" s="100"/>
      <c r="P297" s="38" t="s">
        <v>1254</v>
      </c>
    </row>
    <row r="298" spans="1:18" ht="45" hidden="1" customHeight="1" x14ac:dyDescent="0.3">
      <c r="A298" s="48" t="e">
        <f>VLOOKUP(C298,'Stillingsbetegnelser RAR S'!$A$2:$D$30,4,FALSE)</f>
        <v>#N/A</v>
      </c>
      <c r="B298" s="49" t="s">
        <v>365</v>
      </c>
      <c r="C298" s="49" t="s">
        <v>147</v>
      </c>
      <c r="D298" s="50" t="s">
        <v>366</v>
      </c>
      <c r="E298" s="185" t="s">
        <v>1758</v>
      </c>
      <c r="F298" s="49" t="s">
        <v>1440</v>
      </c>
      <c r="G298" s="49" t="s">
        <v>127</v>
      </c>
      <c r="H298" s="49"/>
      <c r="I298" s="64">
        <v>1</v>
      </c>
      <c r="J298" s="49"/>
      <c r="K298" s="51" t="s">
        <v>1441</v>
      </c>
      <c r="L298" s="48"/>
      <c r="M298" s="52" t="s">
        <v>1456</v>
      </c>
      <c r="N298" s="36" t="s">
        <v>17</v>
      </c>
      <c r="O298" s="100"/>
      <c r="P298" s="38"/>
    </row>
    <row r="299" spans="1:18" ht="45" hidden="1" customHeight="1" x14ac:dyDescent="0.3">
      <c r="A299" s="48" t="e">
        <f>VLOOKUP(C299,'Stillingsbetegnelser RAR S'!$A$2:$D$30,4,FALSE)</f>
        <v>#N/A</v>
      </c>
      <c r="B299" s="49" t="s">
        <v>365</v>
      </c>
      <c r="C299" s="49" t="s">
        <v>147</v>
      </c>
      <c r="D299" s="50" t="s">
        <v>366</v>
      </c>
      <c r="E299" s="185" t="s">
        <v>1758</v>
      </c>
      <c r="F299" s="49" t="s">
        <v>1442</v>
      </c>
      <c r="G299" s="49" t="s">
        <v>127</v>
      </c>
      <c r="H299" s="49"/>
      <c r="I299" s="64">
        <v>3</v>
      </c>
      <c r="J299" s="49"/>
      <c r="K299" s="51" t="s">
        <v>1443</v>
      </c>
      <c r="L299" s="48"/>
      <c r="M299" s="52" t="s">
        <v>1456</v>
      </c>
      <c r="N299" s="36" t="s">
        <v>17</v>
      </c>
      <c r="O299" s="100"/>
      <c r="P299" s="38"/>
    </row>
    <row r="300" spans="1:18" ht="45" hidden="1" customHeight="1" x14ac:dyDescent="0.3">
      <c r="A300" s="48" t="e">
        <f>VLOOKUP(C300,'Stillingsbetegnelser RAR S'!$A$2:$D$30,4,FALSE)</f>
        <v>#N/A</v>
      </c>
      <c r="B300" s="49" t="s">
        <v>365</v>
      </c>
      <c r="C300" s="49" t="s">
        <v>147</v>
      </c>
      <c r="D300" s="50" t="s">
        <v>366</v>
      </c>
      <c r="E300" s="185" t="s">
        <v>1759</v>
      </c>
      <c r="F300" s="49" t="s">
        <v>1444</v>
      </c>
      <c r="G300" s="49" t="s">
        <v>309</v>
      </c>
      <c r="H300" s="49"/>
      <c r="I300" s="64">
        <v>2</v>
      </c>
      <c r="J300" s="49"/>
      <c r="K300" s="51" t="s">
        <v>1445</v>
      </c>
      <c r="L300" s="48"/>
      <c r="M300" s="52" t="s">
        <v>1456</v>
      </c>
      <c r="N300" s="36" t="s">
        <v>17</v>
      </c>
      <c r="O300" s="100"/>
      <c r="P300" s="38"/>
    </row>
    <row r="301" spans="1:18" ht="45" hidden="1" customHeight="1" x14ac:dyDescent="0.3">
      <c r="A301" s="48" t="e">
        <f>VLOOKUP(C301,'Stillingsbetegnelser RAR S'!$A$2:$D$30,4,FALSE)</f>
        <v>#N/A</v>
      </c>
      <c r="B301" s="49" t="s">
        <v>365</v>
      </c>
      <c r="C301" s="49" t="s">
        <v>630</v>
      </c>
      <c r="D301" s="50" t="s">
        <v>631</v>
      </c>
      <c r="E301" s="185" t="s">
        <v>1760</v>
      </c>
      <c r="F301" s="49" t="s">
        <v>1263</v>
      </c>
      <c r="G301" s="49" t="s">
        <v>438</v>
      </c>
      <c r="H301" s="49"/>
      <c r="I301" s="49">
        <v>11</v>
      </c>
      <c r="J301" s="49"/>
      <c r="K301" s="51" t="s">
        <v>450</v>
      </c>
      <c r="L301" s="48"/>
      <c r="M301" s="52" t="s">
        <v>1456</v>
      </c>
      <c r="N301" s="36" t="s">
        <v>17</v>
      </c>
      <c r="O301" s="100"/>
      <c r="P301" s="38"/>
    </row>
    <row r="302" spans="1:18" ht="45" hidden="1" customHeight="1" x14ac:dyDescent="0.3">
      <c r="A302" s="48" t="e">
        <f>VLOOKUP(C302,'Stillingsbetegnelser RAR S'!$A$2:$D$30,4,FALSE)</f>
        <v>#N/A</v>
      </c>
      <c r="B302" s="49" t="s">
        <v>365</v>
      </c>
      <c r="C302" s="49" t="s">
        <v>160</v>
      </c>
      <c r="D302" s="50" t="s">
        <v>659</v>
      </c>
      <c r="E302" s="185" t="s">
        <v>1761</v>
      </c>
      <c r="F302" s="49" t="s">
        <v>1446</v>
      </c>
      <c r="G302" s="49" t="s">
        <v>438</v>
      </c>
      <c r="H302" s="49"/>
      <c r="I302" s="49">
        <v>2</v>
      </c>
      <c r="J302" s="49"/>
      <c r="K302" s="51" t="s">
        <v>1447</v>
      </c>
      <c r="L302" s="48"/>
      <c r="M302" s="52" t="s">
        <v>1456</v>
      </c>
      <c r="N302" s="36" t="s">
        <v>17</v>
      </c>
      <c r="O302" s="100"/>
      <c r="P302" s="38"/>
    </row>
    <row r="303" spans="1:18" ht="45" hidden="1" customHeight="1" x14ac:dyDescent="0.3">
      <c r="A303" s="48" t="e">
        <f>VLOOKUP(C303,'Stillingsbetegnelser RAR S'!$A$2:$D$30,4,FALSE)</f>
        <v>#N/A</v>
      </c>
      <c r="B303" s="49" t="s">
        <v>365</v>
      </c>
      <c r="C303" s="49" t="s">
        <v>630</v>
      </c>
      <c r="D303" s="50" t="s">
        <v>631</v>
      </c>
      <c r="E303" s="185" t="s">
        <v>1761</v>
      </c>
      <c r="F303" s="49" t="s">
        <v>1449</v>
      </c>
      <c r="G303" s="49"/>
      <c r="H303" s="49"/>
      <c r="I303" s="49">
        <v>4</v>
      </c>
      <c r="J303" s="49"/>
      <c r="K303" s="51" t="s">
        <v>1450</v>
      </c>
      <c r="L303" s="48"/>
      <c r="M303" s="52" t="s">
        <v>1456</v>
      </c>
      <c r="N303" s="36" t="s">
        <v>17</v>
      </c>
      <c r="O303" s="100"/>
      <c r="P303" s="38"/>
    </row>
    <row r="304" spans="1:18" ht="45" hidden="1" customHeight="1" x14ac:dyDescent="0.3">
      <c r="A304" s="48" t="e">
        <f>VLOOKUP(C304,'Stillingsbetegnelser RAR S'!$A$2:$D$30,4,FALSE)</f>
        <v>#N/A</v>
      </c>
      <c r="B304" s="49" t="s">
        <v>365</v>
      </c>
      <c r="C304" s="49" t="s">
        <v>630</v>
      </c>
      <c r="D304" s="50" t="s">
        <v>631</v>
      </c>
      <c r="E304" s="49" t="s">
        <v>1451</v>
      </c>
      <c r="F304" s="49" t="s">
        <v>1452</v>
      </c>
      <c r="G304" s="49"/>
      <c r="H304" s="49"/>
      <c r="I304" s="49">
        <v>50</v>
      </c>
      <c r="J304" s="49"/>
      <c r="K304" s="51" t="s">
        <v>1453</v>
      </c>
      <c r="L304" s="48"/>
      <c r="M304" s="52" t="s">
        <v>1456</v>
      </c>
      <c r="N304" s="36" t="s">
        <v>17</v>
      </c>
      <c r="O304" s="100"/>
      <c r="P304" s="38"/>
    </row>
    <row r="305" spans="1:16" ht="45" hidden="1" customHeight="1" x14ac:dyDescent="0.3">
      <c r="A305" s="48" t="e">
        <f>VLOOKUP(C305,'Stillingsbetegnelser RAR S'!$A$2:$D$30,4,FALSE)</f>
        <v>#N/A</v>
      </c>
      <c r="B305" s="49" t="s">
        <v>365</v>
      </c>
      <c r="C305" s="49" t="s">
        <v>630</v>
      </c>
      <c r="D305" s="50" t="s">
        <v>631</v>
      </c>
      <c r="E305" s="49" t="s">
        <v>1454</v>
      </c>
      <c r="F305" s="49" t="s">
        <v>1455</v>
      </c>
      <c r="G305" s="49"/>
      <c r="H305" s="49"/>
      <c r="I305" s="49">
        <v>60</v>
      </c>
      <c r="J305" s="49"/>
      <c r="K305" s="51" t="s">
        <v>1453</v>
      </c>
      <c r="L305" s="48"/>
      <c r="M305" s="52" t="s">
        <v>1456</v>
      </c>
      <c r="N305" s="36" t="s">
        <v>17</v>
      </c>
      <c r="O305" s="100"/>
      <c r="P305" s="38"/>
    </row>
    <row r="306" spans="1:16" ht="45" hidden="1" customHeight="1" x14ac:dyDescent="0.3">
      <c r="A306" s="48" t="e">
        <f>VLOOKUP(C306,'Stillingsbetegnelser RAR S'!$A$2:$D$30,4,FALSE)</f>
        <v>#N/A</v>
      </c>
      <c r="B306" s="49" t="s">
        <v>1459</v>
      </c>
      <c r="C306" s="49" t="s">
        <v>124</v>
      </c>
      <c r="D306" s="50" t="s">
        <v>241</v>
      </c>
      <c r="E306" s="49"/>
      <c r="F306" s="49" t="s">
        <v>1460</v>
      </c>
      <c r="G306" s="49" t="s">
        <v>438</v>
      </c>
      <c r="H306" s="49"/>
      <c r="I306" s="49">
        <v>60</v>
      </c>
      <c r="J306" s="49"/>
      <c r="K306" s="51" t="s">
        <v>1436</v>
      </c>
      <c r="L306" s="48"/>
      <c r="M306" s="52" t="s">
        <v>1461</v>
      </c>
      <c r="N306" s="36" t="s">
        <v>17</v>
      </c>
      <c r="O306" s="100"/>
      <c r="P306" s="38"/>
    </row>
    <row r="307" spans="1:16" ht="45" hidden="1" customHeight="1" x14ac:dyDescent="0.3">
      <c r="A307" s="48" t="e">
        <f>VLOOKUP(C307,'Stillingsbetegnelser RAR S'!$A$2:$D$30,4,FALSE)</f>
        <v>#N/A</v>
      </c>
      <c r="B307" s="49" t="s">
        <v>240</v>
      </c>
      <c r="C307" s="49" t="s">
        <v>124</v>
      </c>
      <c r="D307" s="50" t="s">
        <v>241</v>
      </c>
      <c r="E307" s="49" t="s">
        <v>242</v>
      </c>
      <c r="F307" s="49"/>
      <c r="G307" s="49"/>
      <c r="H307" s="49"/>
      <c r="I307" s="49">
        <v>50</v>
      </c>
      <c r="J307" s="49"/>
      <c r="K307" s="51" t="s">
        <v>1137</v>
      </c>
      <c r="L307" s="48"/>
      <c r="M307" s="52" t="s">
        <v>1488</v>
      </c>
      <c r="N307" s="36" t="s">
        <v>17</v>
      </c>
      <c r="O307" s="100"/>
      <c r="P307" s="38" t="s">
        <v>136</v>
      </c>
    </row>
    <row r="308" spans="1:16" ht="45" hidden="1" customHeight="1" x14ac:dyDescent="0.3">
      <c r="A308" s="48" t="e">
        <f>VLOOKUP(C308,'Stillingsbetegnelser RAR S'!$A$2:$D$30,4,FALSE)</f>
        <v>#N/A</v>
      </c>
      <c r="B308" s="49" t="s">
        <v>58</v>
      </c>
      <c r="C308" s="49" t="s">
        <v>140</v>
      </c>
      <c r="D308" s="50" t="s">
        <v>685</v>
      </c>
      <c r="E308" s="49" t="s">
        <v>1485</v>
      </c>
      <c r="F308" s="49" t="s">
        <v>1486</v>
      </c>
      <c r="G308" s="49" t="s">
        <v>438</v>
      </c>
      <c r="H308" s="49"/>
      <c r="I308" s="49">
        <v>5</v>
      </c>
      <c r="J308" s="49"/>
      <c r="K308" s="51" t="s">
        <v>1487</v>
      </c>
      <c r="L308" s="48"/>
      <c r="M308" s="52" t="s">
        <v>1488</v>
      </c>
      <c r="N308" s="36" t="s">
        <v>17</v>
      </c>
      <c r="O308" s="100"/>
      <c r="P308" s="38" t="s">
        <v>1489</v>
      </c>
    </row>
    <row r="309" spans="1:16" ht="45" hidden="1" customHeight="1" x14ac:dyDescent="0.3">
      <c r="A309" s="48" t="e">
        <f>VLOOKUP(C309,'Stillingsbetegnelser RAR S'!$A$2:$D$30,4,FALSE)</f>
        <v>#N/A</v>
      </c>
      <c r="B309" s="33" t="s">
        <v>41</v>
      </c>
      <c r="C309" s="33" t="s">
        <v>42</v>
      </c>
      <c r="D309" s="144"/>
      <c r="E309" s="66"/>
      <c r="F309" s="33" t="s">
        <v>532</v>
      </c>
      <c r="G309" s="33" t="s">
        <v>27</v>
      </c>
      <c r="H309" s="35">
        <v>45818</v>
      </c>
      <c r="I309" s="33">
        <v>3</v>
      </c>
      <c r="J309" s="66"/>
      <c r="K309" s="145"/>
      <c r="L309" s="48"/>
      <c r="M309" s="52" t="s">
        <v>1501</v>
      </c>
      <c r="N309" s="36" t="s">
        <v>17</v>
      </c>
      <c r="O309" s="100"/>
      <c r="P309" s="38"/>
    </row>
    <row r="310" spans="1:16" ht="45" hidden="1" customHeight="1" x14ac:dyDescent="0.3">
      <c r="A310" s="48" t="e">
        <f>VLOOKUP(C310,'Stillingsbetegnelser RAR S'!$A$2:$D$30,4,FALSE)</f>
        <v>#N/A</v>
      </c>
      <c r="B310" s="33" t="s">
        <v>41</v>
      </c>
      <c r="C310" s="33" t="s">
        <v>42</v>
      </c>
      <c r="D310" s="144"/>
      <c r="E310" s="66"/>
      <c r="F310" s="33" t="s">
        <v>747</v>
      </c>
      <c r="G310" s="33" t="s">
        <v>27</v>
      </c>
      <c r="H310" s="35">
        <v>48813</v>
      </c>
      <c r="I310" s="33">
        <v>3</v>
      </c>
      <c r="J310" s="66"/>
      <c r="K310" s="145"/>
      <c r="L310" s="48"/>
      <c r="M310" s="52" t="s">
        <v>1501</v>
      </c>
      <c r="N310" s="36" t="s">
        <v>17</v>
      </c>
      <c r="O310" s="100"/>
      <c r="P310" s="38"/>
    </row>
    <row r="311" spans="1:16" ht="45" hidden="1" customHeight="1" x14ac:dyDescent="0.3">
      <c r="A311" s="48" t="e">
        <f>VLOOKUP(C311,'Stillingsbetegnelser RAR S'!$A$2:$D$30,4,FALSE)</f>
        <v>#N/A</v>
      </c>
      <c r="B311" s="33" t="s">
        <v>41</v>
      </c>
      <c r="C311" s="33" t="s">
        <v>42</v>
      </c>
      <c r="D311" s="144"/>
      <c r="E311" s="66"/>
      <c r="F311" s="33" t="s">
        <v>537</v>
      </c>
      <c r="G311" s="33" t="s">
        <v>27</v>
      </c>
      <c r="H311" s="35">
        <v>48049</v>
      </c>
      <c r="I311" s="33">
        <v>2</v>
      </c>
      <c r="J311" s="66"/>
      <c r="K311" s="145"/>
      <c r="L311" s="48"/>
      <c r="M311" s="52" t="s">
        <v>1501</v>
      </c>
      <c r="N311" s="36" t="s">
        <v>17</v>
      </c>
      <c r="O311" s="100"/>
      <c r="P311" s="38"/>
    </row>
    <row r="312" spans="1:16" ht="45" hidden="1" customHeight="1" x14ac:dyDescent="0.3">
      <c r="A312" s="48" t="e">
        <f>VLOOKUP(C312,'Stillingsbetegnelser RAR S'!$A$2:$D$30,4,FALSE)</f>
        <v>#N/A</v>
      </c>
      <c r="B312" s="33" t="s">
        <v>41</v>
      </c>
      <c r="C312" s="33" t="s">
        <v>42</v>
      </c>
      <c r="D312" s="144"/>
      <c r="E312" s="66"/>
      <c r="F312" s="33" t="s">
        <v>741</v>
      </c>
      <c r="G312" s="33" t="s">
        <v>27</v>
      </c>
      <c r="H312" s="35">
        <v>49843</v>
      </c>
      <c r="I312" s="33">
        <v>2</v>
      </c>
      <c r="J312" s="66"/>
      <c r="K312" s="145"/>
      <c r="L312" s="48"/>
      <c r="M312" s="52" t="s">
        <v>1501</v>
      </c>
      <c r="N312" s="36" t="s">
        <v>17</v>
      </c>
      <c r="O312" s="100"/>
      <c r="P312" s="38"/>
    </row>
    <row r="313" spans="1:16" ht="45" hidden="1" customHeight="1" x14ac:dyDescent="0.3">
      <c r="A313" s="48" t="e">
        <f>VLOOKUP(C313,'Stillingsbetegnelser RAR S'!$A$2:$D$30,4,FALSE)</f>
        <v>#N/A</v>
      </c>
      <c r="B313" s="33" t="s">
        <v>41</v>
      </c>
      <c r="C313" s="33" t="s">
        <v>42</v>
      </c>
      <c r="D313" s="144"/>
      <c r="E313" s="66"/>
      <c r="F313" s="33" t="s">
        <v>744</v>
      </c>
      <c r="G313" s="33" t="s">
        <v>27</v>
      </c>
      <c r="H313" s="35">
        <v>49852</v>
      </c>
      <c r="I313" s="33">
        <v>2</v>
      </c>
      <c r="J313" s="66"/>
      <c r="K313" s="145"/>
      <c r="L313" s="48"/>
      <c r="M313" s="52" t="s">
        <v>1501</v>
      </c>
      <c r="N313" s="36" t="s">
        <v>17</v>
      </c>
      <c r="O313" s="100"/>
      <c r="P313" s="38"/>
    </row>
    <row r="314" spans="1:16" ht="45" hidden="1" customHeight="1" x14ac:dyDescent="0.3">
      <c r="A314" s="48" t="e">
        <f>VLOOKUP(C314,'Stillingsbetegnelser RAR S'!$A$2:$D$30,4,FALSE)</f>
        <v>#N/A</v>
      </c>
      <c r="B314" s="33" t="s">
        <v>41</v>
      </c>
      <c r="C314" s="33" t="s">
        <v>42</v>
      </c>
      <c r="D314" s="144"/>
      <c r="E314" s="66"/>
      <c r="F314" s="33" t="s">
        <v>538</v>
      </c>
      <c r="G314" s="33" t="s">
        <v>27</v>
      </c>
      <c r="H314" s="35">
        <v>48837</v>
      </c>
      <c r="I314" s="33">
        <v>3</v>
      </c>
      <c r="J314" s="66"/>
      <c r="K314" s="145"/>
      <c r="L314" s="48"/>
      <c r="M314" s="52" t="s">
        <v>1501</v>
      </c>
      <c r="N314" s="36" t="s">
        <v>17</v>
      </c>
      <c r="O314" s="100"/>
      <c r="P314" s="38"/>
    </row>
    <row r="315" spans="1:16" ht="45" hidden="1" customHeight="1" x14ac:dyDescent="0.3">
      <c r="A315" s="48" t="e">
        <f>VLOOKUP(C315,'Stillingsbetegnelser RAR S'!$A$2:$D$30,4,FALSE)</f>
        <v>#N/A</v>
      </c>
      <c r="B315" s="33" t="s">
        <v>41</v>
      </c>
      <c r="C315" s="33" t="s">
        <v>42</v>
      </c>
      <c r="D315" s="144"/>
      <c r="E315" s="66"/>
      <c r="F315" s="33" t="s">
        <v>1502</v>
      </c>
      <c r="G315" s="33" t="s">
        <v>27</v>
      </c>
      <c r="H315" s="35">
        <v>48822</v>
      </c>
      <c r="I315" s="33">
        <v>2</v>
      </c>
      <c r="J315" s="66"/>
      <c r="K315" s="145"/>
      <c r="L315" s="48"/>
      <c r="M315" s="52" t="s">
        <v>1501</v>
      </c>
      <c r="N315" s="36" t="s">
        <v>17</v>
      </c>
      <c r="O315" s="100"/>
      <c r="P315" s="38"/>
    </row>
    <row r="316" spans="1:16" ht="45" hidden="1" customHeight="1" x14ac:dyDescent="0.3">
      <c r="A316" s="48" t="e">
        <f>VLOOKUP(C316,'Stillingsbetegnelser RAR S'!$A$2:$D$30,4,FALSE)</f>
        <v>#N/A</v>
      </c>
      <c r="B316" s="33" t="s">
        <v>41</v>
      </c>
      <c r="C316" s="33" t="s">
        <v>42</v>
      </c>
      <c r="D316" s="144"/>
      <c r="E316" s="66"/>
      <c r="F316" s="33" t="s">
        <v>1503</v>
      </c>
      <c r="G316" s="33" t="s">
        <v>27</v>
      </c>
      <c r="H316" s="35">
        <v>48801</v>
      </c>
      <c r="I316" s="33">
        <v>5</v>
      </c>
      <c r="J316" s="66"/>
      <c r="K316" s="145"/>
      <c r="L316" s="48"/>
      <c r="M316" s="52" t="s">
        <v>1501</v>
      </c>
      <c r="N316" s="36" t="s">
        <v>17</v>
      </c>
      <c r="O316" s="100"/>
      <c r="P316" s="38"/>
    </row>
    <row r="317" spans="1:16" ht="45" hidden="1" customHeight="1" x14ac:dyDescent="0.3">
      <c r="A317" s="48" t="e">
        <f>VLOOKUP(C317,'Stillingsbetegnelser RAR S'!$A$2:$D$30,4,FALSE)</f>
        <v>#N/A</v>
      </c>
      <c r="B317" s="33" t="s">
        <v>41</v>
      </c>
      <c r="C317" s="33" t="s">
        <v>42</v>
      </c>
      <c r="D317" s="144"/>
      <c r="E317" s="66"/>
      <c r="F317" s="33" t="s">
        <v>540</v>
      </c>
      <c r="G317" s="33" t="s">
        <v>27</v>
      </c>
      <c r="H317" s="35">
        <v>48826</v>
      </c>
      <c r="I317" s="33">
        <v>2</v>
      </c>
      <c r="J317" s="66"/>
      <c r="K317" s="145"/>
      <c r="L317" s="48"/>
      <c r="M317" s="52" t="s">
        <v>1501</v>
      </c>
      <c r="N317" s="36" t="s">
        <v>17</v>
      </c>
      <c r="O317" s="100"/>
      <c r="P317" s="38"/>
    </row>
    <row r="318" spans="1:16" ht="45" hidden="1" customHeight="1" x14ac:dyDescent="0.3">
      <c r="A318" s="48" t="e">
        <f>VLOOKUP(C318,'Stillingsbetegnelser RAR S'!$A$2:$D$30,4,FALSE)</f>
        <v>#N/A</v>
      </c>
      <c r="B318" s="33" t="s">
        <v>41</v>
      </c>
      <c r="C318" s="33" t="s">
        <v>42</v>
      </c>
      <c r="D318" s="144"/>
      <c r="E318" s="66"/>
      <c r="F318" s="33" t="s">
        <v>542</v>
      </c>
      <c r="G318" s="33" t="s">
        <v>27</v>
      </c>
      <c r="H318" s="35">
        <v>48827</v>
      </c>
      <c r="I318" s="33">
        <v>2</v>
      </c>
      <c r="J318" s="66"/>
      <c r="K318" s="145"/>
      <c r="L318" s="48"/>
      <c r="M318" s="52" t="s">
        <v>1501</v>
      </c>
      <c r="N318" s="36" t="s">
        <v>17</v>
      </c>
      <c r="O318" s="100"/>
      <c r="P318" s="38"/>
    </row>
    <row r="319" spans="1:16" ht="45" hidden="1" customHeight="1" x14ac:dyDescent="0.3">
      <c r="A319" s="48" t="e">
        <f>VLOOKUP(C319,'Stillingsbetegnelser RAR S'!$A$2:$D$30,4,FALSE)</f>
        <v>#N/A</v>
      </c>
      <c r="B319" s="33" t="s">
        <v>41</v>
      </c>
      <c r="C319" s="33" t="s">
        <v>42</v>
      </c>
      <c r="D319" s="144"/>
      <c r="E319" s="66"/>
      <c r="F319" s="33" t="s">
        <v>532</v>
      </c>
      <c r="G319" s="33" t="s">
        <v>27</v>
      </c>
      <c r="H319" s="35">
        <v>45818</v>
      </c>
      <c r="I319" s="33">
        <v>3</v>
      </c>
      <c r="J319" s="66"/>
      <c r="K319" s="145"/>
      <c r="L319" s="48"/>
      <c r="M319" s="52" t="s">
        <v>1501</v>
      </c>
      <c r="N319" s="36" t="s">
        <v>17</v>
      </c>
      <c r="O319" s="100"/>
      <c r="P319" s="38"/>
    </row>
    <row r="320" spans="1:16" ht="45" hidden="1" customHeight="1" x14ac:dyDescent="0.3">
      <c r="A320" s="48" t="e">
        <f>VLOOKUP(C320,'Stillingsbetegnelser RAR S'!$A$2:$D$30,4,FALSE)</f>
        <v>#N/A</v>
      </c>
      <c r="B320" s="33" t="s">
        <v>41</v>
      </c>
      <c r="C320" s="33" t="s">
        <v>42</v>
      </c>
      <c r="D320" s="144"/>
      <c r="E320" s="66"/>
      <c r="F320" s="33" t="s">
        <v>710</v>
      </c>
      <c r="G320" s="33" t="s">
        <v>27</v>
      </c>
      <c r="H320" s="35">
        <v>49349</v>
      </c>
      <c r="I320" s="33">
        <v>1</v>
      </c>
      <c r="J320" s="66"/>
      <c r="K320" s="145"/>
      <c r="L320" s="48"/>
      <c r="M320" s="52" t="s">
        <v>1501</v>
      </c>
      <c r="N320" s="36" t="s">
        <v>17</v>
      </c>
      <c r="O320" s="100"/>
      <c r="P320" s="38"/>
    </row>
    <row r="321" spans="1:16" ht="45" hidden="1" customHeight="1" x14ac:dyDescent="0.3">
      <c r="A321" s="48" t="e">
        <f>VLOOKUP(C321,'Stillingsbetegnelser RAR S'!$A$2:$D$30,4,FALSE)</f>
        <v>#N/A</v>
      </c>
      <c r="B321" s="33" t="s">
        <v>41</v>
      </c>
      <c r="C321" s="33" t="s">
        <v>42</v>
      </c>
      <c r="D321" s="144"/>
      <c r="E321" s="66"/>
      <c r="F321" s="33" t="s">
        <v>804</v>
      </c>
      <c r="G321" s="33" t="s">
        <v>27</v>
      </c>
      <c r="H321" s="35">
        <v>48867</v>
      </c>
      <c r="I321" s="33">
        <v>1</v>
      </c>
      <c r="J321" s="66"/>
      <c r="K321" s="145"/>
      <c r="L321" s="48"/>
      <c r="M321" s="52" t="s">
        <v>1501</v>
      </c>
      <c r="N321" s="36" t="s">
        <v>17</v>
      </c>
      <c r="O321" s="100"/>
      <c r="P321" s="38"/>
    </row>
    <row r="322" spans="1:16" ht="45" hidden="1" customHeight="1" x14ac:dyDescent="0.3">
      <c r="A322" s="48" t="e">
        <f>VLOOKUP(C322,'Stillingsbetegnelser RAR S'!$A$2:$D$30,4,FALSE)</f>
        <v>#N/A</v>
      </c>
      <c r="B322" s="33" t="s">
        <v>41</v>
      </c>
      <c r="C322" s="33" t="s">
        <v>42</v>
      </c>
      <c r="D322" s="144"/>
      <c r="E322" s="66"/>
      <c r="F322" s="33" t="s">
        <v>801</v>
      </c>
      <c r="G322" s="33" t="s">
        <v>27</v>
      </c>
      <c r="H322" s="35">
        <v>47692</v>
      </c>
      <c r="I322" s="33">
        <v>1</v>
      </c>
      <c r="J322" s="66"/>
      <c r="K322" s="145"/>
      <c r="L322" s="48"/>
      <c r="M322" s="52" t="s">
        <v>1501</v>
      </c>
      <c r="N322" s="36" t="s">
        <v>17</v>
      </c>
      <c r="O322" s="100"/>
      <c r="P322" s="38"/>
    </row>
    <row r="323" spans="1:16" ht="45" hidden="1" customHeight="1" x14ac:dyDescent="0.3">
      <c r="A323" s="48" t="e">
        <f>VLOOKUP(C323,'Stillingsbetegnelser RAR S'!$A$2:$D$30,4,FALSE)</f>
        <v>#N/A</v>
      </c>
      <c r="B323" s="33" t="s">
        <v>41</v>
      </c>
      <c r="C323" s="33" t="s">
        <v>42</v>
      </c>
      <c r="D323" s="144"/>
      <c r="E323" s="66"/>
      <c r="F323" s="33" t="s">
        <v>798</v>
      </c>
      <c r="G323" s="33" t="s">
        <v>27</v>
      </c>
      <c r="H323" s="35">
        <v>48870</v>
      </c>
      <c r="I323" s="33">
        <v>1</v>
      </c>
      <c r="J323" s="66"/>
      <c r="K323" s="145"/>
      <c r="L323" s="48"/>
      <c r="M323" s="52" t="s">
        <v>1501</v>
      </c>
      <c r="N323" s="36" t="s">
        <v>17</v>
      </c>
      <c r="O323" s="100"/>
      <c r="P323" s="38"/>
    </row>
    <row r="324" spans="1:16" ht="45" hidden="1" customHeight="1" x14ac:dyDescent="0.3">
      <c r="A324" s="18" t="e">
        <f>VLOOKUP(C324,'Stillingsbetegnelser RAR S'!$A$2:$D$30,4,FALSE)</f>
        <v>#N/A</v>
      </c>
      <c r="L324" s="12"/>
      <c r="M324" s="19"/>
      <c r="N324" s="12" t="s">
        <v>17</v>
      </c>
      <c r="O324" s="98"/>
      <c r="P324" s="13"/>
    </row>
    <row r="325" spans="1:16" ht="45" hidden="1" customHeight="1" x14ac:dyDescent="0.3">
      <c r="A325" s="18" t="e">
        <f>VLOOKUP(C325,'Stillingsbetegnelser RAR S'!$A$2:$D$30,4,FALSE)</f>
        <v>#N/A</v>
      </c>
      <c r="L325" s="12"/>
      <c r="M325" s="19"/>
      <c r="N325" s="12" t="s">
        <v>17</v>
      </c>
      <c r="O325" s="22"/>
      <c r="P325" s="13"/>
    </row>
    <row r="326" spans="1:16" ht="45" hidden="1" customHeight="1" x14ac:dyDescent="0.3">
      <c r="A326" s="18" t="e">
        <f>VLOOKUP(C326,'Stillingsbetegnelser RAR S'!$A$2:$D$30,4,FALSE)</f>
        <v>#N/A</v>
      </c>
      <c r="L326" s="12"/>
      <c r="M326" s="19"/>
      <c r="N326" s="12" t="s">
        <v>17</v>
      </c>
      <c r="O326" s="22"/>
      <c r="P326" s="13"/>
    </row>
    <row r="327" spans="1:16" ht="45" hidden="1" customHeight="1" x14ac:dyDescent="0.3">
      <c r="A327" s="18" t="e">
        <f>VLOOKUP(C327,'Stillingsbetegnelser RAR S'!$A$2:$D$30,4,FALSE)</f>
        <v>#N/A</v>
      </c>
      <c r="L327" s="12"/>
      <c r="M327" s="19"/>
      <c r="N327" s="12" t="s">
        <v>17</v>
      </c>
      <c r="O327" s="22"/>
      <c r="P327" s="13"/>
    </row>
    <row r="328" spans="1:16" ht="45" hidden="1" customHeight="1" x14ac:dyDescent="0.3">
      <c r="A328" s="18" t="e">
        <f>VLOOKUP(C328,'Stillingsbetegnelser RAR S'!$A$2:$D$30,4,FALSE)</f>
        <v>#N/A</v>
      </c>
      <c r="L328" s="12"/>
      <c r="M328" s="19"/>
      <c r="N328" s="12" t="s">
        <v>17</v>
      </c>
      <c r="O328" s="22"/>
      <c r="P328" s="13"/>
    </row>
    <row r="329" spans="1:16" ht="45" hidden="1" customHeight="1" x14ac:dyDescent="0.3">
      <c r="A329" s="18" t="e">
        <f>VLOOKUP(C329,'Stillingsbetegnelser RAR S'!$A$2:$D$30,4,FALSE)</f>
        <v>#N/A</v>
      </c>
      <c r="L329" s="12"/>
      <c r="M329" s="19"/>
      <c r="N329" s="12" t="s">
        <v>17</v>
      </c>
      <c r="O329" s="22"/>
      <c r="P329" s="13"/>
    </row>
    <row r="330" spans="1:16" ht="45" hidden="1" customHeight="1" x14ac:dyDescent="0.3">
      <c r="A330" s="18" t="e">
        <f>VLOOKUP(C330,'Stillingsbetegnelser RAR S'!$A$2:$D$30,4,FALSE)</f>
        <v>#N/A</v>
      </c>
      <c r="L330" s="12"/>
      <c r="M330" s="19"/>
      <c r="N330" s="12" t="s">
        <v>17</v>
      </c>
      <c r="O330" s="22"/>
      <c r="P330" s="13"/>
    </row>
    <row r="331" spans="1:16" ht="45" hidden="1" customHeight="1" x14ac:dyDescent="0.3">
      <c r="A331" s="18" t="e">
        <f>VLOOKUP(C331,'Stillingsbetegnelser RAR S'!$A$2:$D$30,4,FALSE)</f>
        <v>#N/A</v>
      </c>
      <c r="L331" s="12"/>
      <c r="M331" s="19"/>
      <c r="N331" s="12" t="s">
        <v>17</v>
      </c>
      <c r="O331" s="22"/>
      <c r="P331" s="13"/>
    </row>
    <row r="332" spans="1:16" ht="45" hidden="1" customHeight="1" x14ac:dyDescent="0.3">
      <c r="A332" s="18" t="e">
        <f>VLOOKUP(C332,'Stillingsbetegnelser RAR S'!$A$2:$D$30,4,FALSE)</f>
        <v>#N/A</v>
      </c>
      <c r="L332" s="12"/>
      <c r="M332" s="19"/>
      <c r="N332" s="12" t="s">
        <v>17</v>
      </c>
      <c r="O332" s="22"/>
      <c r="P332" s="13"/>
    </row>
    <row r="333" spans="1:16" ht="45" hidden="1" customHeight="1" x14ac:dyDescent="0.3">
      <c r="A333" s="18" t="e">
        <f>VLOOKUP(C333,'Stillingsbetegnelser RAR S'!$A$2:$D$30,4,FALSE)</f>
        <v>#N/A</v>
      </c>
      <c r="L333" s="12"/>
      <c r="M333" s="19"/>
      <c r="N333" s="12" t="s">
        <v>17</v>
      </c>
      <c r="O333" s="22"/>
      <c r="P333" s="13"/>
    </row>
    <row r="334" spans="1:16" ht="45" hidden="1" customHeight="1" x14ac:dyDescent="0.3">
      <c r="A334" s="18" t="e">
        <f>VLOOKUP(C334,'Stillingsbetegnelser RAR S'!$A$2:$D$30,4,FALSE)</f>
        <v>#N/A</v>
      </c>
      <c r="L334" s="12"/>
      <c r="M334" s="19"/>
      <c r="N334" s="12" t="s">
        <v>17</v>
      </c>
      <c r="O334" s="22"/>
      <c r="P334" s="13"/>
    </row>
    <row r="335" spans="1:16" ht="45" hidden="1" customHeight="1" x14ac:dyDescent="0.3">
      <c r="A335" s="18" t="e">
        <f>VLOOKUP(C335,'Stillingsbetegnelser RAR S'!$A$2:$D$30,4,FALSE)</f>
        <v>#N/A</v>
      </c>
      <c r="L335" s="12"/>
      <c r="M335" s="19"/>
      <c r="N335" s="12" t="s">
        <v>17</v>
      </c>
      <c r="O335" s="22"/>
      <c r="P335" s="13"/>
    </row>
    <row r="336" spans="1:16" ht="45" hidden="1" customHeight="1" x14ac:dyDescent="0.3">
      <c r="A336" s="18" t="e">
        <f>VLOOKUP(C336,'Stillingsbetegnelser RAR S'!$A$2:$D$30,4,FALSE)</f>
        <v>#N/A</v>
      </c>
      <c r="L336" s="12"/>
      <c r="M336" s="19"/>
      <c r="N336" s="12" t="s">
        <v>17</v>
      </c>
      <c r="O336" s="22"/>
      <c r="P336" s="13"/>
    </row>
    <row r="337" spans="1:16" ht="45" hidden="1" customHeight="1" x14ac:dyDescent="0.3">
      <c r="A337" s="18" t="e">
        <f>VLOOKUP(C337,'Stillingsbetegnelser RAR S'!$A$2:$D$30,4,FALSE)</f>
        <v>#N/A</v>
      </c>
      <c r="L337" s="12"/>
      <c r="M337" s="19"/>
      <c r="N337" s="12" t="s">
        <v>17</v>
      </c>
      <c r="O337" s="22"/>
      <c r="P337" s="13"/>
    </row>
    <row r="338" spans="1:16" ht="45" hidden="1" customHeight="1" x14ac:dyDescent="0.3">
      <c r="A338" s="18" t="e">
        <f>VLOOKUP(C338,'Stillingsbetegnelser RAR S'!$A$2:$D$30,4,FALSE)</f>
        <v>#N/A</v>
      </c>
      <c r="L338" s="12"/>
      <c r="M338" s="19"/>
      <c r="N338" s="12" t="s">
        <v>17</v>
      </c>
      <c r="O338" s="22"/>
      <c r="P338" s="13"/>
    </row>
    <row r="339" spans="1:16" ht="45" hidden="1" customHeight="1" x14ac:dyDescent="0.3">
      <c r="A339" s="18" t="e">
        <f>VLOOKUP(C339,'Stillingsbetegnelser RAR S'!$A$2:$D$30,4,FALSE)</f>
        <v>#N/A</v>
      </c>
      <c r="L339" s="12"/>
      <c r="M339" s="19"/>
      <c r="N339" s="12" t="s">
        <v>17</v>
      </c>
      <c r="O339" s="22"/>
      <c r="P339" s="13"/>
    </row>
    <row r="340" spans="1:16" ht="45" hidden="1" customHeight="1" x14ac:dyDescent="0.3">
      <c r="A340" s="18" t="e">
        <f>VLOOKUP(C340,'Stillingsbetegnelser RAR S'!$A$2:$D$30,4,FALSE)</f>
        <v>#N/A</v>
      </c>
      <c r="L340" s="12"/>
      <c r="M340" s="19"/>
      <c r="N340" s="12" t="s">
        <v>17</v>
      </c>
      <c r="O340" s="22"/>
      <c r="P340" s="13"/>
    </row>
    <row r="341" spans="1:16" ht="45" hidden="1" customHeight="1" x14ac:dyDescent="0.3">
      <c r="A341" s="18" t="e">
        <f>VLOOKUP(C341,'Stillingsbetegnelser RAR S'!$A$2:$D$30,4,FALSE)</f>
        <v>#N/A</v>
      </c>
      <c r="L341" s="12"/>
      <c r="M341" s="19"/>
      <c r="N341" s="12" t="s">
        <v>17</v>
      </c>
      <c r="O341" s="22"/>
      <c r="P341" s="13"/>
    </row>
    <row r="342" spans="1:16" ht="45" hidden="1" customHeight="1" x14ac:dyDescent="0.3">
      <c r="A342" s="18" t="e">
        <f>VLOOKUP(C342,'Stillingsbetegnelser RAR S'!$A$2:$D$30,4,FALSE)</f>
        <v>#N/A</v>
      </c>
      <c r="L342" s="12"/>
      <c r="M342" s="19"/>
      <c r="N342" s="12" t="s">
        <v>17</v>
      </c>
      <c r="O342" s="22"/>
      <c r="P342" s="13"/>
    </row>
    <row r="343" spans="1:16" ht="45" hidden="1" customHeight="1" x14ac:dyDescent="0.3">
      <c r="A343" s="18" t="e">
        <f>VLOOKUP(C343,'Stillingsbetegnelser RAR S'!$A$2:$D$30,4,FALSE)</f>
        <v>#N/A</v>
      </c>
      <c r="L343" s="12"/>
      <c r="M343" s="19"/>
      <c r="N343" s="12" t="s">
        <v>17</v>
      </c>
      <c r="O343" s="22"/>
      <c r="P343" s="13"/>
    </row>
    <row r="344" spans="1:16" ht="45" hidden="1" customHeight="1" x14ac:dyDescent="0.3">
      <c r="A344" s="18" t="e">
        <f>VLOOKUP(C344,'Stillingsbetegnelser RAR S'!$A$2:$D$30,4,FALSE)</f>
        <v>#N/A</v>
      </c>
      <c r="L344" s="12"/>
      <c r="M344" s="19"/>
      <c r="N344" s="12" t="s">
        <v>17</v>
      </c>
      <c r="O344" s="22"/>
      <c r="P344" s="13"/>
    </row>
    <row r="345" spans="1:16" ht="45" hidden="1" customHeight="1" x14ac:dyDescent="0.3">
      <c r="A345" s="18" t="e">
        <f>VLOOKUP(C345,'Stillingsbetegnelser RAR S'!$A$2:$D$30,4,FALSE)</f>
        <v>#N/A</v>
      </c>
      <c r="L345" s="12"/>
      <c r="M345" s="19"/>
      <c r="N345" s="12" t="s">
        <v>17</v>
      </c>
      <c r="O345" s="22"/>
      <c r="P345" s="13"/>
    </row>
    <row r="346" spans="1:16" ht="45" hidden="1" customHeight="1" x14ac:dyDescent="0.3">
      <c r="A346" s="18" t="e">
        <f>VLOOKUP(C346,'Stillingsbetegnelser RAR S'!$A$2:$D$30,4,FALSE)</f>
        <v>#N/A</v>
      </c>
      <c r="L346" s="12"/>
      <c r="M346" s="19"/>
      <c r="N346" s="12" t="s">
        <v>17</v>
      </c>
      <c r="O346" s="22"/>
      <c r="P346" s="13"/>
    </row>
    <row r="347" spans="1:16" ht="45" hidden="1" customHeight="1" x14ac:dyDescent="0.3">
      <c r="A347" s="18" t="e">
        <f>VLOOKUP(C347,'Stillingsbetegnelser RAR S'!$A$2:$D$30,4,FALSE)</f>
        <v>#N/A</v>
      </c>
      <c r="L347" s="12"/>
      <c r="M347" s="19"/>
      <c r="N347" s="12" t="s">
        <v>17</v>
      </c>
      <c r="O347" s="22"/>
      <c r="P347" s="13"/>
    </row>
    <row r="348" spans="1:16" ht="45" hidden="1" customHeight="1" x14ac:dyDescent="0.3">
      <c r="A348" s="18" t="e">
        <f>VLOOKUP(C348,'Stillingsbetegnelser RAR S'!$A$2:$D$30,4,FALSE)</f>
        <v>#N/A</v>
      </c>
      <c r="L348" s="12"/>
      <c r="M348" s="19"/>
      <c r="N348" s="12" t="s">
        <v>17</v>
      </c>
      <c r="O348" s="22"/>
      <c r="P348" s="13"/>
    </row>
    <row r="349" spans="1:16" ht="45" hidden="1" customHeight="1" x14ac:dyDescent="0.3">
      <c r="A349" s="18" t="e">
        <f>VLOOKUP(C349,'Stillingsbetegnelser RAR S'!$A$2:$D$30,4,FALSE)</f>
        <v>#N/A</v>
      </c>
      <c r="L349" s="12"/>
      <c r="M349" s="19"/>
      <c r="N349" s="12" t="s">
        <v>17</v>
      </c>
      <c r="O349" s="22"/>
      <c r="P349" s="13"/>
    </row>
    <row r="350" spans="1:16" ht="45" hidden="1" customHeight="1" x14ac:dyDescent="0.3">
      <c r="A350" s="18" t="e">
        <f>VLOOKUP(C350,'Stillingsbetegnelser RAR S'!$A$2:$D$30,4,FALSE)</f>
        <v>#N/A</v>
      </c>
      <c r="L350" s="12"/>
      <c r="M350" s="19"/>
      <c r="N350" s="12" t="s">
        <v>17</v>
      </c>
      <c r="O350" s="22"/>
      <c r="P350" s="13"/>
    </row>
    <row r="351" spans="1:16" ht="45" hidden="1" customHeight="1" x14ac:dyDescent="0.3">
      <c r="A351" s="18" t="e">
        <f>VLOOKUP(C351,'Stillingsbetegnelser RAR S'!$A$2:$D$30,4,FALSE)</f>
        <v>#N/A</v>
      </c>
      <c r="L351" s="12"/>
      <c r="M351" s="19"/>
      <c r="N351" s="12" t="s">
        <v>17</v>
      </c>
      <c r="O351" s="22"/>
      <c r="P351" s="13"/>
    </row>
    <row r="352" spans="1:16" ht="45" hidden="1" customHeight="1" x14ac:dyDescent="0.3">
      <c r="A352" s="18" t="e">
        <f>VLOOKUP(C352,'Stillingsbetegnelser RAR S'!$A$2:$D$30,4,FALSE)</f>
        <v>#N/A</v>
      </c>
      <c r="L352" s="12"/>
      <c r="M352" s="19"/>
      <c r="N352" s="12" t="s">
        <v>17</v>
      </c>
      <c r="O352" s="22"/>
      <c r="P352" s="13"/>
    </row>
    <row r="353" spans="1:16" ht="45" hidden="1" customHeight="1" x14ac:dyDescent="0.3">
      <c r="A353" s="18" t="e">
        <f>VLOOKUP(C353,'Stillingsbetegnelser RAR S'!$A$2:$D$30,4,FALSE)</f>
        <v>#N/A</v>
      </c>
      <c r="L353" s="12"/>
      <c r="M353" s="19"/>
      <c r="N353" s="12" t="s">
        <v>17</v>
      </c>
      <c r="O353" s="22"/>
      <c r="P353" s="13"/>
    </row>
    <row r="354" spans="1:16" ht="45" hidden="1" customHeight="1" x14ac:dyDescent="0.3">
      <c r="A354" s="18" t="e">
        <f>VLOOKUP(C354,'Stillingsbetegnelser RAR S'!$A$2:$D$30,4,FALSE)</f>
        <v>#N/A</v>
      </c>
      <c r="L354" s="12"/>
      <c r="M354" s="19"/>
      <c r="N354" s="12" t="s">
        <v>17</v>
      </c>
      <c r="O354" s="22"/>
      <c r="P354" s="13"/>
    </row>
    <row r="355" spans="1:16" ht="45" hidden="1" customHeight="1" x14ac:dyDescent="0.3">
      <c r="A355" s="18" t="e">
        <f>VLOOKUP(C355,'Stillingsbetegnelser RAR S'!$A$2:$D$30,4,FALSE)</f>
        <v>#N/A</v>
      </c>
      <c r="L355" s="12"/>
      <c r="M355" s="19"/>
      <c r="N355" s="12" t="s">
        <v>17</v>
      </c>
      <c r="O355" s="22"/>
      <c r="P355" s="13"/>
    </row>
    <row r="356" spans="1:16" ht="45" hidden="1" customHeight="1" x14ac:dyDescent="0.3">
      <c r="A356" s="18" t="e">
        <f>VLOOKUP(C356,'Stillingsbetegnelser RAR S'!$A$2:$D$30,4,FALSE)</f>
        <v>#N/A</v>
      </c>
      <c r="L356" s="12"/>
      <c r="M356" s="19"/>
      <c r="N356" s="12" t="s">
        <v>17</v>
      </c>
      <c r="O356" s="22"/>
      <c r="P356" s="13"/>
    </row>
    <row r="357" spans="1:16" ht="45" hidden="1" customHeight="1" x14ac:dyDescent="0.3">
      <c r="A357" s="18" t="e">
        <f>VLOOKUP(C357,'Stillingsbetegnelser RAR S'!$A$2:$D$30,4,FALSE)</f>
        <v>#N/A</v>
      </c>
      <c r="L357" s="12"/>
      <c r="M357" s="19"/>
      <c r="N357" s="12" t="s">
        <v>17</v>
      </c>
      <c r="O357" s="22"/>
      <c r="P357" s="13"/>
    </row>
    <row r="358" spans="1:16" ht="45" hidden="1" customHeight="1" x14ac:dyDescent="0.3">
      <c r="A358" s="18" t="e">
        <f>VLOOKUP(C358,'Stillingsbetegnelser RAR S'!$A$2:$D$30,4,FALSE)</f>
        <v>#N/A</v>
      </c>
      <c r="L358" s="12"/>
      <c r="M358" s="19"/>
      <c r="N358" s="12" t="s">
        <v>17</v>
      </c>
      <c r="O358" s="22"/>
      <c r="P358" s="13"/>
    </row>
    <row r="359" spans="1:16" ht="45" hidden="1" customHeight="1" x14ac:dyDescent="0.3">
      <c r="A359" s="18" t="e">
        <f>VLOOKUP(C359,'Stillingsbetegnelser RAR S'!$A$2:$D$30,4,FALSE)</f>
        <v>#N/A</v>
      </c>
      <c r="L359" s="12"/>
      <c r="M359" s="19"/>
      <c r="N359" s="12" t="s">
        <v>17</v>
      </c>
      <c r="O359" s="22"/>
      <c r="P359" s="13"/>
    </row>
    <row r="360" spans="1:16" ht="45" hidden="1" customHeight="1" x14ac:dyDescent="0.3">
      <c r="A360" s="18" t="e">
        <f>VLOOKUP(C360,'Stillingsbetegnelser RAR S'!$A$2:$D$30,4,FALSE)</f>
        <v>#N/A</v>
      </c>
      <c r="L360" s="12"/>
      <c r="M360" s="19"/>
      <c r="N360" s="12" t="s">
        <v>17</v>
      </c>
      <c r="O360" s="22"/>
      <c r="P360" s="13"/>
    </row>
    <row r="361" spans="1:16" ht="45" hidden="1" customHeight="1" x14ac:dyDescent="0.3">
      <c r="A361" s="18" t="e">
        <f>VLOOKUP(C361,'Stillingsbetegnelser RAR S'!$A$2:$D$30,4,FALSE)</f>
        <v>#N/A</v>
      </c>
      <c r="L361" s="12"/>
      <c r="M361" s="19"/>
      <c r="N361" s="12" t="s">
        <v>17</v>
      </c>
      <c r="O361" s="22"/>
      <c r="P361" s="13"/>
    </row>
    <row r="362" spans="1:16" ht="45" hidden="1" customHeight="1" x14ac:dyDescent="0.3">
      <c r="A362" s="18" t="e">
        <f>VLOOKUP(C362,'Stillingsbetegnelser RAR S'!$A$2:$D$30,4,FALSE)</f>
        <v>#N/A</v>
      </c>
      <c r="L362" s="12"/>
      <c r="M362" s="19"/>
      <c r="N362" s="12" t="s">
        <v>17</v>
      </c>
      <c r="O362" s="22"/>
      <c r="P362" s="13"/>
    </row>
    <row r="363" spans="1:16" ht="45" hidden="1" customHeight="1" x14ac:dyDescent="0.3">
      <c r="A363" s="18" t="e">
        <f>VLOOKUP(C363,'Stillingsbetegnelser RAR S'!$A$2:$D$30,4,FALSE)</f>
        <v>#N/A</v>
      </c>
      <c r="L363" s="12"/>
      <c r="M363" s="19"/>
      <c r="N363" s="12" t="s">
        <v>17</v>
      </c>
      <c r="O363" s="22"/>
      <c r="P363" s="13"/>
    </row>
    <row r="364" spans="1:16" ht="45" hidden="1" customHeight="1" x14ac:dyDescent="0.3">
      <c r="A364" s="18" t="e">
        <f>VLOOKUP(C364,'Stillingsbetegnelser RAR S'!$A$2:$D$30,4,FALSE)</f>
        <v>#N/A</v>
      </c>
      <c r="L364" s="12"/>
      <c r="M364" s="19"/>
      <c r="N364" s="12" t="s">
        <v>17</v>
      </c>
      <c r="O364" s="22"/>
      <c r="P364" s="13"/>
    </row>
    <row r="365" spans="1:16" ht="45" hidden="1" customHeight="1" x14ac:dyDescent="0.3">
      <c r="A365" s="18" t="e">
        <f>VLOOKUP(C365,'Stillingsbetegnelser RAR S'!$A$2:$D$30,4,FALSE)</f>
        <v>#N/A</v>
      </c>
      <c r="L365" s="12"/>
      <c r="M365" s="19"/>
      <c r="N365" s="12" t="s">
        <v>17</v>
      </c>
      <c r="O365" s="22"/>
      <c r="P365" s="13"/>
    </row>
    <row r="366" spans="1:16" ht="45" hidden="1" customHeight="1" x14ac:dyDescent="0.3">
      <c r="A366" s="18" t="e">
        <f>VLOOKUP(C366,'Stillingsbetegnelser RAR S'!$A$2:$D$30,4,FALSE)</f>
        <v>#N/A</v>
      </c>
      <c r="L366" s="12"/>
      <c r="M366" s="19"/>
      <c r="N366" s="12" t="s">
        <v>17</v>
      </c>
      <c r="O366" s="22"/>
      <c r="P366" s="13"/>
    </row>
    <row r="367" spans="1:16" ht="45" hidden="1" customHeight="1" x14ac:dyDescent="0.3">
      <c r="A367" s="18" t="e">
        <f>VLOOKUP(C367,'Stillingsbetegnelser RAR S'!$A$2:$D$30,4,FALSE)</f>
        <v>#N/A</v>
      </c>
      <c r="L367" s="12"/>
      <c r="M367" s="19"/>
      <c r="N367" s="12" t="s">
        <v>17</v>
      </c>
      <c r="O367" s="22"/>
      <c r="P367" s="13"/>
    </row>
    <row r="368" spans="1:16" ht="45" hidden="1" customHeight="1" x14ac:dyDescent="0.3">
      <c r="A368" s="18" t="e">
        <f>VLOOKUP(C368,'Stillingsbetegnelser RAR S'!$A$2:$D$30,4,FALSE)</f>
        <v>#N/A</v>
      </c>
      <c r="L368" s="12"/>
      <c r="M368" s="19"/>
      <c r="N368" s="12" t="s">
        <v>17</v>
      </c>
      <c r="O368" s="22"/>
      <c r="P368" s="13"/>
    </row>
    <row r="369" spans="1:16" ht="45" hidden="1" customHeight="1" x14ac:dyDescent="0.3">
      <c r="A369" s="18" t="e">
        <f>VLOOKUP(C369,'Stillingsbetegnelser RAR S'!$A$2:$D$30,4,FALSE)</f>
        <v>#N/A</v>
      </c>
      <c r="L369" s="12"/>
      <c r="M369" s="19"/>
      <c r="N369" s="12" t="s">
        <v>17</v>
      </c>
      <c r="O369" s="22"/>
      <c r="P369" s="13"/>
    </row>
    <row r="370" spans="1:16" ht="45" hidden="1" customHeight="1" x14ac:dyDescent="0.3">
      <c r="A370" s="18" t="e">
        <f>VLOOKUP(C370,'Stillingsbetegnelser RAR S'!$A$2:$D$30,4,FALSE)</f>
        <v>#N/A</v>
      </c>
      <c r="L370" s="12"/>
      <c r="M370" s="19"/>
      <c r="N370" s="12" t="s">
        <v>17</v>
      </c>
      <c r="O370" s="22"/>
      <c r="P370" s="13"/>
    </row>
    <row r="371" spans="1:16" ht="45" hidden="1" customHeight="1" x14ac:dyDescent="0.3">
      <c r="A371" s="18" t="e">
        <f>VLOOKUP(C371,'Stillingsbetegnelser RAR S'!$A$2:$D$30,4,FALSE)</f>
        <v>#N/A</v>
      </c>
      <c r="L371" s="12"/>
      <c r="M371" s="19"/>
      <c r="N371" s="12" t="s">
        <v>17</v>
      </c>
      <c r="O371" s="22"/>
      <c r="P371" s="13"/>
    </row>
    <row r="372" spans="1:16" ht="45" hidden="1" customHeight="1" x14ac:dyDescent="0.3">
      <c r="A372" s="18" t="e">
        <f>VLOOKUP(C372,'Stillingsbetegnelser RAR S'!$A$2:$D$30,4,FALSE)</f>
        <v>#N/A</v>
      </c>
      <c r="L372" s="12"/>
      <c r="M372" s="19"/>
      <c r="N372" s="12" t="s">
        <v>17</v>
      </c>
      <c r="O372" s="22"/>
      <c r="P372" s="13"/>
    </row>
    <row r="373" spans="1:16" ht="45" hidden="1" customHeight="1" x14ac:dyDescent="0.3">
      <c r="A373" s="18" t="e">
        <f>VLOOKUP(C373,'Stillingsbetegnelser RAR S'!$A$2:$D$30,4,FALSE)</f>
        <v>#N/A</v>
      </c>
      <c r="L373" s="12"/>
      <c r="M373" s="19"/>
      <c r="N373" s="12" t="s">
        <v>17</v>
      </c>
      <c r="O373" s="22"/>
      <c r="P373" s="13"/>
    </row>
    <row r="374" spans="1:16" ht="45" hidden="1" customHeight="1" x14ac:dyDescent="0.3">
      <c r="A374" s="18" t="e">
        <f>VLOOKUP(C374,'Stillingsbetegnelser RAR S'!$A$2:$D$30,4,FALSE)</f>
        <v>#N/A</v>
      </c>
      <c r="L374" s="12"/>
      <c r="M374" s="19"/>
      <c r="N374" s="12" t="s">
        <v>17</v>
      </c>
      <c r="O374" s="22"/>
      <c r="P374" s="13"/>
    </row>
    <row r="375" spans="1:16" ht="45" hidden="1" customHeight="1" x14ac:dyDescent="0.3">
      <c r="A375" s="18" t="e">
        <f>VLOOKUP(C375,'Stillingsbetegnelser RAR S'!$A$2:$D$30,4,FALSE)</f>
        <v>#N/A</v>
      </c>
      <c r="L375" s="12"/>
      <c r="M375" s="19"/>
      <c r="N375" s="12" t="s">
        <v>17</v>
      </c>
      <c r="O375" s="22"/>
      <c r="P375" s="13"/>
    </row>
    <row r="376" spans="1:16" ht="45" hidden="1" customHeight="1" x14ac:dyDescent="0.3">
      <c r="A376" s="18" t="e">
        <f>VLOOKUP(C376,'Stillingsbetegnelser RAR S'!$A$2:$D$30,4,FALSE)</f>
        <v>#N/A</v>
      </c>
      <c r="L376" s="12"/>
      <c r="M376" s="19"/>
      <c r="N376" s="12" t="s">
        <v>17</v>
      </c>
      <c r="O376" s="22"/>
      <c r="P376" s="13"/>
    </row>
    <row r="377" spans="1:16" ht="45" hidden="1" customHeight="1" x14ac:dyDescent="0.3">
      <c r="A377" s="18" t="e">
        <f>VLOOKUP(C377,'Stillingsbetegnelser RAR S'!$A$2:$D$30,4,FALSE)</f>
        <v>#N/A</v>
      </c>
      <c r="L377" s="12"/>
      <c r="M377" s="19"/>
      <c r="N377" s="12" t="s">
        <v>17</v>
      </c>
      <c r="O377" s="22"/>
      <c r="P377" s="13"/>
    </row>
    <row r="378" spans="1:16" ht="45" hidden="1" customHeight="1" x14ac:dyDescent="0.3">
      <c r="A378" s="18" t="e">
        <f>VLOOKUP(C378,'Stillingsbetegnelser RAR S'!$A$2:$D$30,4,FALSE)</f>
        <v>#N/A</v>
      </c>
      <c r="L378" s="12"/>
      <c r="M378" s="19"/>
      <c r="N378" s="12" t="s">
        <v>17</v>
      </c>
      <c r="O378" s="22"/>
      <c r="P378" s="13"/>
    </row>
    <row r="379" spans="1:16" ht="45" hidden="1" customHeight="1" x14ac:dyDescent="0.3">
      <c r="A379" s="18" t="e">
        <f>VLOOKUP(C379,'Stillingsbetegnelser RAR S'!$A$2:$D$30,4,FALSE)</f>
        <v>#N/A</v>
      </c>
      <c r="L379" s="12"/>
      <c r="M379" s="19"/>
      <c r="N379" s="12" t="s">
        <v>17</v>
      </c>
      <c r="O379" s="22"/>
      <c r="P379" s="13"/>
    </row>
    <row r="380" spans="1:16" ht="45" hidden="1" customHeight="1" x14ac:dyDescent="0.3">
      <c r="A380" s="18" t="e">
        <f>VLOOKUP(C380,'Stillingsbetegnelser RAR S'!$A$2:$D$30,4,FALSE)</f>
        <v>#N/A</v>
      </c>
      <c r="L380" s="12"/>
      <c r="M380" s="19"/>
      <c r="N380" s="12" t="s">
        <v>17</v>
      </c>
      <c r="O380" s="22"/>
      <c r="P380" s="13"/>
    </row>
    <row r="381" spans="1:16" ht="45" hidden="1" customHeight="1" x14ac:dyDescent="0.3">
      <c r="A381" s="18" t="e">
        <f>VLOOKUP(C381,'Stillingsbetegnelser RAR S'!$A$2:$D$30,4,FALSE)</f>
        <v>#N/A</v>
      </c>
      <c r="L381" s="12"/>
      <c r="M381" s="19"/>
      <c r="N381" s="12" t="s">
        <v>17</v>
      </c>
      <c r="O381" s="22"/>
      <c r="P381" s="13"/>
    </row>
    <row r="382" spans="1:16" ht="45" hidden="1" customHeight="1" x14ac:dyDescent="0.3">
      <c r="A382" s="18" t="e">
        <f>VLOOKUP(C382,'Stillingsbetegnelser RAR S'!$A$2:$D$30,4,FALSE)</f>
        <v>#N/A</v>
      </c>
      <c r="L382" s="12"/>
      <c r="M382" s="19"/>
      <c r="N382" s="12" t="s">
        <v>17</v>
      </c>
      <c r="O382" s="22"/>
      <c r="P382" s="13"/>
    </row>
    <row r="383" spans="1:16" ht="45" hidden="1" customHeight="1" x14ac:dyDescent="0.3">
      <c r="A383" s="18" t="e">
        <f>VLOOKUP(C383,'Stillingsbetegnelser RAR S'!$A$2:$D$30,4,FALSE)</f>
        <v>#N/A</v>
      </c>
      <c r="L383" s="12"/>
      <c r="M383" s="19"/>
      <c r="N383" s="12" t="s">
        <v>17</v>
      </c>
      <c r="O383" s="22"/>
      <c r="P383" s="13"/>
    </row>
    <row r="384" spans="1:16" ht="45" hidden="1" customHeight="1" x14ac:dyDescent="0.3">
      <c r="A384" s="18" t="e">
        <f>VLOOKUP(C384,'Stillingsbetegnelser RAR S'!$A$2:$D$30,4,FALSE)</f>
        <v>#N/A</v>
      </c>
      <c r="L384" s="12"/>
      <c r="M384" s="19"/>
      <c r="N384" s="12" t="s">
        <v>17</v>
      </c>
      <c r="O384" s="22"/>
      <c r="P384" s="13"/>
    </row>
    <row r="385" spans="1:16" ht="45" hidden="1" customHeight="1" x14ac:dyDescent="0.3">
      <c r="A385" s="18" t="e">
        <f>VLOOKUP(C385,'Stillingsbetegnelser RAR S'!$A$2:$D$30,4,FALSE)</f>
        <v>#N/A</v>
      </c>
      <c r="L385" s="12"/>
      <c r="M385" s="19"/>
      <c r="N385" s="12" t="s">
        <v>17</v>
      </c>
      <c r="O385" s="22"/>
      <c r="P385" s="13"/>
    </row>
    <row r="386" spans="1:16" ht="45" hidden="1" customHeight="1" x14ac:dyDescent="0.3">
      <c r="A386" s="18" t="e">
        <f>VLOOKUP(C386,'Stillingsbetegnelser RAR S'!$A$2:$D$30,4,FALSE)</f>
        <v>#N/A</v>
      </c>
      <c r="L386" s="12"/>
      <c r="M386" s="19"/>
      <c r="N386" s="12" t="s">
        <v>17</v>
      </c>
      <c r="O386" s="22"/>
      <c r="P386" s="13"/>
    </row>
    <row r="387" spans="1:16" ht="45" hidden="1" customHeight="1" x14ac:dyDescent="0.3">
      <c r="A387" s="18" t="e">
        <f>VLOOKUP(C387,'Stillingsbetegnelser RAR S'!$A$2:$D$30,4,FALSE)</f>
        <v>#N/A</v>
      </c>
      <c r="L387" s="12"/>
      <c r="M387" s="19"/>
      <c r="N387" s="12" t="s">
        <v>17</v>
      </c>
      <c r="O387" s="22"/>
      <c r="P387" s="13"/>
    </row>
    <row r="388" spans="1:16" ht="45" hidden="1" customHeight="1" x14ac:dyDescent="0.3">
      <c r="A388" s="18" t="e">
        <f>VLOOKUP(C388,'Stillingsbetegnelser RAR S'!$A$2:$D$30,4,FALSE)</f>
        <v>#N/A</v>
      </c>
      <c r="L388" s="12"/>
      <c r="M388" s="19"/>
      <c r="N388" s="12" t="s">
        <v>17</v>
      </c>
      <c r="O388" s="22"/>
      <c r="P388" s="13"/>
    </row>
    <row r="389" spans="1:16" ht="45" hidden="1" customHeight="1" x14ac:dyDescent="0.3">
      <c r="A389" s="18" t="e">
        <f>VLOOKUP(C389,'Stillingsbetegnelser RAR S'!$A$2:$D$30,4,FALSE)</f>
        <v>#N/A</v>
      </c>
      <c r="L389" s="12"/>
      <c r="M389" s="19"/>
      <c r="N389" s="12" t="s">
        <v>17</v>
      </c>
      <c r="O389" s="22"/>
      <c r="P389" s="13"/>
    </row>
    <row r="390" spans="1:16" ht="45" hidden="1" customHeight="1" x14ac:dyDescent="0.3">
      <c r="A390" s="18" t="e">
        <f>VLOOKUP(C390,'Stillingsbetegnelser RAR S'!$A$2:$D$30,4,FALSE)</f>
        <v>#N/A</v>
      </c>
      <c r="L390" s="12"/>
      <c r="M390" s="19"/>
      <c r="N390" s="12" t="s">
        <v>17</v>
      </c>
      <c r="O390" s="22"/>
      <c r="P390" s="13"/>
    </row>
    <row r="391" spans="1:16" ht="45" hidden="1" customHeight="1" x14ac:dyDescent="0.3">
      <c r="A391" s="18" t="e">
        <f>VLOOKUP(C391,'Stillingsbetegnelser RAR S'!$A$2:$D$30,4,FALSE)</f>
        <v>#N/A</v>
      </c>
      <c r="L391" s="12"/>
      <c r="M391" s="19"/>
      <c r="N391" s="12" t="s">
        <v>17</v>
      </c>
      <c r="O391" s="22"/>
      <c r="P391" s="13"/>
    </row>
    <row r="392" spans="1:16" ht="45" hidden="1" customHeight="1" x14ac:dyDescent="0.3">
      <c r="A392" s="18" t="e">
        <f>VLOOKUP(C392,'Stillingsbetegnelser RAR S'!$A$2:$D$30,4,FALSE)</f>
        <v>#N/A</v>
      </c>
      <c r="L392" s="12"/>
      <c r="M392" s="19"/>
      <c r="N392" s="12" t="s">
        <v>17</v>
      </c>
      <c r="O392" s="22"/>
      <c r="P392" s="13"/>
    </row>
    <row r="393" spans="1:16" ht="45" hidden="1" customHeight="1" x14ac:dyDescent="0.3">
      <c r="A393" s="18" t="e">
        <f>VLOOKUP(C393,'Stillingsbetegnelser RAR S'!$A$2:$D$30,4,FALSE)</f>
        <v>#N/A</v>
      </c>
      <c r="L393" s="12"/>
      <c r="M393" s="19"/>
      <c r="N393" s="12" t="s">
        <v>17</v>
      </c>
      <c r="O393" s="22"/>
      <c r="P393" s="13"/>
    </row>
    <row r="394" spans="1:16" ht="45" hidden="1" customHeight="1" x14ac:dyDescent="0.3">
      <c r="A394" s="18" t="e">
        <f>VLOOKUP(C394,'Stillingsbetegnelser RAR S'!$A$2:$D$30,4,FALSE)</f>
        <v>#N/A</v>
      </c>
      <c r="L394" s="12"/>
      <c r="M394" s="19"/>
      <c r="N394" s="12" t="s">
        <v>17</v>
      </c>
      <c r="O394" s="22"/>
      <c r="P394" s="13"/>
    </row>
    <row r="395" spans="1:16" ht="45" hidden="1" customHeight="1" x14ac:dyDescent="0.3">
      <c r="A395" s="18" t="e">
        <f>VLOOKUP(C395,'Stillingsbetegnelser RAR S'!$A$2:$D$30,4,FALSE)</f>
        <v>#N/A</v>
      </c>
      <c r="L395" s="12"/>
      <c r="M395" s="19"/>
      <c r="N395" s="12" t="s">
        <v>17</v>
      </c>
      <c r="O395" s="22"/>
      <c r="P395" s="13"/>
    </row>
    <row r="396" spans="1:16" ht="45" hidden="1" customHeight="1" x14ac:dyDescent="0.3">
      <c r="A396" s="18" t="e">
        <f>VLOOKUP(C396,'Stillingsbetegnelser RAR S'!$A$2:$D$30,4,FALSE)</f>
        <v>#N/A</v>
      </c>
      <c r="L396" s="12"/>
      <c r="M396" s="19"/>
      <c r="N396" s="12" t="s">
        <v>17</v>
      </c>
      <c r="O396" s="22"/>
      <c r="P396" s="13"/>
    </row>
    <row r="397" spans="1:16" ht="45" hidden="1" customHeight="1" x14ac:dyDescent="0.3">
      <c r="A397" s="18" t="e">
        <f>VLOOKUP(C397,'Stillingsbetegnelser RAR S'!$A$2:$D$30,4,FALSE)</f>
        <v>#N/A</v>
      </c>
      <c r="L397" s="12"/>
      <c r="M397" s="19"/>
      <c r="N397" s="12" t="s">
        <v>17</v>
      </c>
      <c r="O397" s="22"/>
      <c r="P397" s="13"/>
    </row>
    <row r="398" spans="1:16" ht="45" hidden="1" customHeight="1" x14ac:dyDescent="0.3">
      <c r="A398" s="18" t="e">
        <f>VLOOKUP(C398,'Stillingsbetegnelser RAR S'!$A$2:$D$30,4,FALSE)</f>
        <v>#N/A</v>
      </c>
      <c r="L398" s="12"/>
      <c r="M398" s="19"/>
      <c r="N398" s="12" t="s">
        <v>17</v>
      </c>
      <c r="O398" s="22"/>
      <c r="P398" s="13"/>
    </row>
    <row r="399" spans="1:16" ht="45" hidden="1" customHeight="1" x14ac:dyDescent="0.3">
      <c r="A399" s="18" t="e">
        <f>VLOOKUP(C399,'Stillingsbetegnelser RAR S'!$A$2:$D$30,4,FALSE)</f>
        <v>#N/A</v>
      </c>
      <c r="L399" s="12"/>
      <c r="M399" s="19"/>
      <c r="N399" s="12" t="s">
        <v>17</v>
      </c>
      <c r="O399" s="22"/>
      <c r="P399" s="13"/>
    </row>
    <row r="400" spans="1:16" ht="45" hidden="1" customHeight="1" x14ac:dyDescent="0.3">
      <c r="A400" s="18" t="e">
        <f>VLOOKUP(C400,'Stillingsbetegnelser RAR S'!$A$2:$D$30,4,FALSE)</f>
        <v>#N/A</v>
      </c>
      <c r="L400" s="12"/>
      <c r="M400" s="19"/>
      <c r="N400" s="12" t="s">
        <v>17</v>
      </c>
      <c r="O400" s="22"/>
      <c r="P400" s="13"/>
    </row>
    <row r="401" spans="1:16" ht="45" hidden="1" customHeight="1" x14ac:dyDescent="0.3">
      <c r="A401" s="18" t="e">
        <f>VLOOKUP(C401,'Stillingsbetegnelser RAR S'!$A$2:$D$30,4,FALSE)</f>
        <v>#N/A</v>
      </c>
      <c r="L401" s="12"/>
      <c r="M401" s="19"/>
      <c r="N401" s="12" t="s">
        <v>17</v>
      </c>
      <c r="O401" s="22"/>
      <c r="P401" s="13"/>
    </row>
    <row r="402" spans="1:16" ht="45" hidden="1" customHeight="1" x14ac:dyDescent="0.3">
      <c r="A402" s="18" t="e">
        <f>VLOOKUP(C402,'Stillingsbetegnelser RAR S'!$A$2:$D$30,4,FALSE)</f>
        <v>#N/A</v>
      </c>
      <c r="L402" s="12"/>
      <c r="M402" s="19"/>
      <c r="N402" s="12" t="s">
        <v>17</v>
      </c>
      <c r="O402" s="22"/>
      <c r="P402" s="13"/>
    </row>
    <row r="403" spans="1:16" ht="45" hidden="1" customHeight="1" x14ac:dyDescent="0.3">
      <c r="A403" s="18" t="e">
        <f>VLOOKUP(C403,'Stillingsbetegnelser RAR S'!$A$2:$D$30,4,FALSE)</f>
        <v>#N/A</v>
      </c>
      <c r="L403" s="12"/>
      <c r="M403" s="19"/>
      <c r="N403" s="12" t="s">
        <v>17</v>
      </c>
      <c r="O403" s="22"/>
      <c r="P403" s="13"/>
    </row>
    <row r="404" spans="1:16" ht="45" hidden="1" customHeight="1" x14ac:dyDescent="0.3">
      <c r="A404" s="18" t="e">
        <f>VLOOKUP(C404,'Stillingsbetegnelser RAR S'!$A$2:$D$30,4,FALSE)</f>
        <v>#N/A</v>
      </c>
      <c r="L404" s="12"/>
      <c r="M404" s="19"/>
      <c r="N404" s="12" t="s">
        <v>17</v>
      </c>
      <c r="O404" s="22"/>
      <c r="P404" s="13"/>
    </row>
    <row r="405" spans="1:16" ht="45" hidden="1" customHeight="1" x14ac:dyDescent="0.3">
      <c r="A405" s="18" t="e">
        <f>VLOOKUP(C405,'Stillingsbetegnelser RAR S'!$A$2:$D$30,4,FALSE)</f>
        <v>#N/A</v>
      </c>
      <c r="L405" s="12"/>
      <c r="M405" s="19"/>
      <c r="N405" s="12" t="s">
        <v>17</v>
      </c>
      <c r="O405" s="22"/>
      <c r="P405" s="13"/>
    </row>
    <row r="406" spans="1:16" ht="45" hidden="1" customHeight="1" x14ac:dyDescent="0.3">
      <c r="A406" s="18" t="e">
        <f>VLOOKUP(C406,'Stillingsbetegnelser RAR S'!$A$2:$D$30,4,FALSE)</f>
        <v>#N/A</v>
      </c>
      <c r="L406" s="12"/>
      <c r="M406" s="19"/>
      <c r="N406" s="12" t="s">
        <v>17</v>
      </c>
      <c r="O406" s="22"/>
      <c r="P406" s="13"/>
    </row>
    <row r="407" spans="1:16" ht="45" hidden="1" customHeight="1" x14ac:dyDescent="0.3">
      <c r="A407" s="18" t="e">
        <f>VLOOKUP(C407,'Stillingsbetegnelser RAR S'!$A$2:$D$30,4,FALSE)</f>
        <v>#N/A</v>
      </c>
      <c r="L407" s="12"/>
      <c r="M407" s="19"/>
      <c r="N407" s="12" t="s">
        <v>17</v>
      </c>
      <c r="O407" s="22"/>
      <c r="P407" s="13"/>
    </row>
    <row r="408" spans="1:16" ht="45" hidden="1" customHeight="1" x14ac:dyDescent="0.3">
      <c r="A408" s="18" t="e">
        <f>VLOOKUP(C408,'Stillingsbetegnelser RAR S'!$A$2:$D$30,4,FALSE)</f>
        <v>#N/A</v>
      </c>
      <c r="L408" s="12"/>
      <c r="M408" s="19"/>
      <c r="N408" s="12" t="s">
        <v>17</v>
      </c>
      <c r="O408" s="22"/>
      <c r="P408" s="13"/>
    </row>
    <row r="409" spans="1:16" ht="45" hidden="1" customHeight="1" x14ac:dyDescent="0.3">
      <c r="A409" s="18" t="e">
        <f>VLOOKUP(C409,'Stillingsbetegnelser RAR S'!$A$2:$D$30,4,FALSE)</f>
        <v>#N/A</v>
      </c>
      <c r="L409" s="12"/>
      <c r="M409" s="19"/>
      <c r="N409" s="12" t="s">
        <v>17</v>
      </c>
      <c r="O409" s="22"/>
      <c r="P409" s="13"/>
    </row>
    <row r="410" spans="1:16" ht="45" hidden="1" customHeight="1" x14ac:dyDescent="0.3">
      <c r="A410" s="18" t="e">
        <f>VLOOKUP(C410,'Stillingsbetegnelser RAR S'!$A$2:$D$30,4,FALSE)</f>
        <v>#N/A</v>
      </c>
      <c r="L410" s="12"/>
      <c r="M410" s="19"/>
      <c r="N410" s="12" t="s">
        <v>17</v>
      </c>
      <c r="O410" s="22"/>
      <c r="P410" s="13"/>
    </row>
    <row r="411" spans="1:16" ht="45" hidden="1" customHeight="1" x14ac:dyDescent="0.3">
      <c r="A411" s="18" t="e">
        <f>VLOOKUP(C411,'Stillingsbetegnelser RAR S'!$A$2:$D$30,4,FALSE)</f>
        <v>#N/A</v>
      </c>
      <c r="L411" s="12"/>
      <c r="M411" s="19"/>
      <c r="N411" s="12" t="s">
        <v>17</v>
      </c>
      <c r="O411" s="22"/>
      <c r="P411" s="13"/>
    </row>
    <row r="412" spans="1:16" ht="45" hidden="1" customHeight="1" x14ac:dyDescent="0.3">
      <c r="A412" s="18" t="e">
        <f>VLOOKUP(C412,'Stillingsbetegnelser RAR S'!$A$2:$D$30,4,FALSE)</f>
        <v>#N/A</v>
      </c>
      <c r="L412" s="12"/>
      <c r="M412" s="19"/>
      <c r="N412" s="12" t="s">
        <v>17</v>
      </c>
      <c r="O412" s="22"/>
      <c r="P412" s="13"/>
    </row>
    <row r="413" spans="1:16" ht="45" hidden="1" customHeight="1" x14ac:dyDescent="0.3">
      <c r="A413" s="18" t="e">
        <f>VLOOKUP(C413,'Stillingsbetegnelser RAR S'!$A$2:$D$30,4,FALSE)</f>
        <v>#N/A</v>
      </c>
      <c r="L413" s="12"/>
      <c r="M413" s="19"/>
      <c r="N413" s="12" t="s">
        <v>17</v>
      </c>
      <c r="O413" s="22"/>
      <c r="P413" s="13"/>
    </row>
    <row r="414" spans="1:16" ht="45" hidden="1" customHeight="1" x14ac:dyDescent="0.3">
      <c r="A414" s="18" t="e">
        <f>VLOOKUP(C414,'Stillingsbetegnelser RAR S'!$A$2:$D$30,4,FALSE)</f>
        <v>#N/A</v>
      </c>
      <c r="L414" s="12"/>
      <c r="M414" s="19"/>
      <c r="N414" s="12" t="s">
        <v>17</v>
      </c>
      <c r="O414" s="22"/>
      <c r="P414" s="13"/>
    </row>
    <row r="415" spans="1:16" ht="45" hidden="1" customHeight="1" x14ac:dyDescent="0.3">
      <c r="A415" s="18" t="e">
        <f>VLOOKUP(C415,'Stillingsbetegnelser RAR S'!$A$2:$D$30,4,FALSE)</f>
        <v>#N/A</v>
      </c>
      <c r="L415" s="12"/>
      <c r="M415" s="19"/>
      <c r="N415" s="12" t="s">
        <v>17</v>
      </c>
      <c r="O415" s="22"/>
      <c r="P415" s="13"/>
    </row>
    <row r="416" spans="1:16" ht="45" hidden="1" customHeight="1" x14ac:dyDescent="0.3">
      <c r="A416" s="18" t="e">
        <f>VLOOKUP(C416,'Stillingsbetegnelser RAR S'!$A$2:$D$30,4,FALSE)</f>
        <v>#N/A</v>
      </c>
      <c r="L416" s="12"/>
      <c r="M416" s="19"/>
      <c r="N416" s="12" t="s">
        <v>17</v>
      </c>
      <c r="O416" s="22"/>
      <c r="P416" s="13"/>
    </row>
    <row r="417" spans="1:16" ht="45" hidden="1" customHeight="1" x14ac:dyDescent="0.3">
      <c r="A417" s="18" t="e">
        <f>VLOOKUP(C417,'Stillingsbetegnelser RAR S'!$A$2:$D$30,4,FALSE)</f>
        <v>#N/A</v>
      </c>
      <c r="L417" s="12"/>
      <c r="M417" s="19"/>
      <c r="N417" s="12" t="s">
        <v>17</v>
      </c>
      <c r="O417" s="22"/>
      <c r="P417" s="13"/>
    </row>
    <row r="418" spans="1:16" ht="45" hidden="1" customHeight="1" x14ac:dyDescent="0.3">
      <c r="A418" s="18" t="e">
        <f>VLOOKUP(C418,'Stillingsbetegnelser RAR S'!$A$2:$D$30,4,FALSE)</f>
        <v>#N/A</v>
      </c>
      <c r="L418" s="12"/>
      <c r="M418" s="19"/>
      <c r="N418" s="12" t="s">
        <v>17</v>
      </c>
      <c r="O418" s="22"/>
      <c r="P418" s="13"/>
    </row>
    <row r="419" spans="1:16" ht="45" hidden="1" customHeight="1" x14ac:dyDescent="0.3">
      <c r="A419" s="18" t="e">
        <f>VLOOKUP(C419,'Stillingsbetegnelser RAR S'!$A$2:$D$30,4,FALSE)</f>
        <v>#N/A</v>
      </c>
      <c r="L419" s="12"/>
      <c r="M419" s="19"/>
      <c r="N419" s="12" t="s">
        <v>17</v>
      </c>
      <c r="O419" s="22"/>
      <c r="P419" s="13"/>
    </row>
    <row r="420" spans="1:16" ht="45" hidden="1" customHeight="1" x14ac:dyDescent="0.3">
      <c r="A420" s="18" t="e">
        <f>VLOOKUP(C420,'Stillingsbetegnelser RAR S'!$A$2:$D$30,4,FALSE)</f>
        <v>#N/A</v>
      </c>
      <c r="L420" s="12"/>
      <c r="M420" s="19"/>
      <c r="N420" s="12" t="s">
        <v>17</v>
      </c>
      <c r="O420" s="22"/>
      <c r="P420" s="13"/>
    </row>
    <row r="421" spans="1:16" ht="45" hidden="1" customHeight="1" x14ac:dyDescent="0.3">
      <c r="A421" s="18" t="e">
        <f>VLOOKUP(C421,'Stillingsbetegnelser RAR S'!$A$2:$D$30,4,FALSE)</f>
        <v>#N/A</v>
      </c>
      <c r="L421" s="12"/>
      <c r="M421" s="19"/>
      <c r="N421" s="12" t="s">
        <v>17</v>
      </c>
      <c r="O421" s="22"/>
      <c r="P421" s="13"/>
    </row>
    <row r="422" spans="1:16" ht="45" hidden="1" customHeight="1" x14ac:dyDescent="0.3">
      <c r="A422" s="18" t="e">
        <f>VLOOKUP(C422,'Stillingsbetegnelser RAR S'!$A$2:$D$30,4,FALSE)</f>
        <v>#N/A</v>
      </c>
      <c r="L422" s="12"/>
      <c r="M422" s="19"/>
      <c r="N422" s="12" t="s">
        <v>17</v>
      </c>
      <c r="O422" s="22"/>
      <c r="P422" s="13"/>
    </row>
    <row r="423" spans="1:16" ht="45" hidden="1" customHeight="1" x14ac:dyDescent="0.3">
      <c r="A423" s="18" t="e">
        <f>VLOOKUP(C423,'Stillingsbetegnelser RAR S'!$A$2:$D$30,4,FALSE)</f>
        <v>#N/A</v>
      </c>
      <c r="L423" s="12"/>
      <c r="M423" s="19"/>
      <c r="N423" s="12" t="s">
        <v>17</v>
      </c>
      <c r="O423" s="22"/>
      <c r="P423" s="13"/>
    </row>
    <row r="424" spans="1:16" ht="45" hidden="1" customHeight="1" x14ac:dyDescent="0.3">
      <c r="A424" s="18" t="e">
        <f>VLOOKUP(C424,'Stillingsbetegnelser RAR S'!$A$2:$D$30,4,FALSE)</f>
        <v>#N/A</v>
      </c>
      <c r="L424" s="12"/>
      <c r="M424" s="19"/>
      <c r="N424" s="12" t="s">
        <v>17</v>
      </c>
      <c r="O424" s="22"/>
      <c r="P424" s="13"/>
    </row>
    <row r="425" spans="1:16" ht="45" hidden="1" customHeight="1" x14ac:dyDescent="0.3">
      <c r="A425" s="18" t="e">
        <f>VLOOKUP(C425,'Stillingsbetegnelser RAR S'!$A$2:$D$30,4,FALSE)</f>
        <v>#N/A</v>
      </c>
      <c r="L425" s="12"/>
      <c r="M425" s="19"/>
      <c r="N425" s="12" t="s">
        <v>17</v>
      </c>
      <c r="O425" s="22"/>
      <c r="P425" s="13"/>
    </row>
    <row r="426" spans="1:16" ht="45" hidden="1" customHeight="1" x14ac:dyDescent="0.3">
      <c r="A426" s="18" t="e">
        <f>VLOOKUP(C426,'Stillingsbetegnelser RAR S'!$A$2:$D$30,4,FALSE)</f>
        <v>#N/A</v>
      </c>
      <c r="L426" s="12"/>
      <c r="M426" s="19"/>
      <c r="N426" s="12" t="s">
        <v>17</v>
      </c>
      <c r="O426" s="22"/>
      <c r="P426" s="13"/>
    </row>
    <row r="427" spans="1:16" ht="45" hidden="1" customHeight="1" x14ac:dyDescent="0.3">
      <c r="A427" s="18" t="e">
        <f>VLOOKUP(C427,'Stillingsbetegnelser RAR S'!$A$2:$D$30,4,FALSE)</f>
        <v>#N/A</v>
      </c>
      <c r="L427" s="12"/>
      <c r="M427" s="19"/>
      <c r="N427" s="12" t="s">
        <v>17</v>
      </c>
      <c r="O427" s="22"/>
      <c r="P427" s="13"/>
    </row>
    <row r="428" spans="1:16" ht="45" hidden="1" customHeight="1" x14ac:dyDescent="0.3">
      <c r="A428" s="18" t="e">
        <f>VLOOKUP(C428,'Stillingsbetegnelser RAR S'!$A$2:$D$30,4,FALSE)</f>
        <v>#N/A</v>
      </c>
      <c r="L428" s="12"/>
      <c r="M428" s="19"/>
      <c r="N428" s="12" t="s">
        <v>17</v>
      </c>
      <c r="O428" s="22"/>
      <c r="P428" s="13"/>
    </row>
    <row r="429" spans="1:16" ht="45" hidden="1" customHeight="1" x14ac:dyDescent="0.3">
      <c r="A429" s="18" t="e">
        <f>VLOOKUP(C429,'Stillingsbetegnelser RAR S'!$A$2:$D$30,4,FALSE)</f>
        <v>#N/A</v>
      </c>
      <c r="L429" s="12"/>
      <c r="M429" s="19"/>
      <c r="N429" s="12" t="s">
        <v>17</v>
      </c>
      <c r="O429" s="22"/>
      <c r="P429" s="13"/>
    </row>
    <row r="430" spans="1:16" ht="45" hidden="1" customHeight="1" x14ac:dyDescent="0.3">
      <c r="A430" s="18" t="e">
        <f>VLOOKUP(C430,'Stillingsbetegnelser RAR S'!$A$2:$D$30,4,FALSE)</f>
        <v>#N/A</v>
      </c>
      <c r="L430" s="12"/>
      <c r="M430" s="19"/>
      <c r="N430" s="12" t="s">
        <v>17</v>
      </c>
      <c r="O430" s="22"/>
      <c r="P430" s="13"/>
    </row>
    <row r="431" spans="1:16" ht="45" hidden="1" customHeight="1" x14ac:dyDescent="0.3">
      <c r="A431" s="18" t="e">
        <f>VLOOKUP(C431,'Stillingsbetegnelser RAR S'!$A$2:$D$30,4,FALSE)</f>
        <v>#N/A</v>
      </c>
      <c r="L431" s="12"/>
      <c r="M431" s="19"/>
      <c r="N431" s="12" t="s">
        <v>17</v>
      </c>
      <c r="O431" s="22"/>
      <c r="P431" s="13"/>
    </row>
    <row r="432" spans="1:16" ht="45" hidden="1" customHeight="1" x14ac:dyDescent="0.3">
      <c r="A432" s="18" t="e">
        <f>VLOOKUP(C432,'Stillingsbetegnelser RAR S'!$A$2:$D$30,4,FALSE)</f>
        <v>#N/A</v>
      </c>
      <c r="L432" s="12"/>
      <c r="M432" s="19"/>
      <c r="N432" s="12" t="s">
        <v>17</v>
      </c>
      <c r="O432" s="22"/>
      <c r="P432" s="13"/>
    </row>
    <row r="433" spans="1:16" ht="45" hidden="1" customHeight="1" x14ac:dyDescent="0.3">
      <c r="A433" s="18" t="e">
        <f>VLOOKUP(C433,'Stillingsbetegnelser RAR S'!$A$2:$D$30,4,FALSE)</f>
        <v>#N/A</v>
      </c>
      <c r="L433" s="12"/>
      <c r="M433" s="19"/>
      <c r="N433" s="12" t="s">
        <v>17</v>
      </c>
      <c r="O433" s="22"/>
      <c r="P433" s="13"/>
    </row>
    <row r="434" spans="1:16" ht="45" hidden="1" customHeight="1" x14ac:dyDescent="0.3">
      <c r="A434" s="18" t="e">
        <f>VLOOKUP(C434,'Stillingsbetegnelser RAR S'!$A$2:$D$30,4,FALSE)</f>
        <v>#N/A</v>
      </c>
      <c r="L434" s="12"/>
      <c r="M434" s="19"/>
      <c r="N434" s="12" t="s">
        <v>17</v>
      </c>
      <c r="O434" s="22"/>
      <c r="P434" s="13"/>
    </row>
    <row r="435" spans="1:16" ht="45" hidden="1" customHeight="1" x14ac:dyDescent="0.3">
      <c r="A435" s="18" t="e">
        <f>VLOOKUP(C435,'Stillingsbetegnelser RAR S'!$A$2:$D$30,4,FALSE)</f>
        <v>#N/A</v>
      </c>
      <c r="L435" s="12"/>
      <c r="M435" s="19"/>
      <c r="N435" s="12" t="s">
        <v>17</v>
      </c>
      <c r="O435" s="22"/>
      <c r="P435" s="13"/>
    </row>
    <row r="436" spans="1:16" ht="45" hidden="1" customHeight="1" x14ac:dyDescent="0.3">
      <c r="A436" s="18" t="e">
        <f>VLOOKUP(C436,'Stillingsbetegnelser RAR S'!$A$2:$D$30,4,FALSE)</f>
        <v>#N/A</v>
      </c>
      <c r="L436" s="12"/>
      <c r="M436" s="19"/>
      <c r="N436" s="12" t="s">
        <v>17</v>
      </c>
      <c r="O436" s="22"/>
      <c r="P436" s="13"/>
    </row>
    <row r="437" spans="1:16" ht="45" hidden="1" customHeight="1" x14ac:dyDescent="0.3">
      <c r="A437" s="18" t="e">
        <f>VLOOKUP(C437,'Stillingsbetegnelser RAR S'!$A$2:$D$30,4,FALSE)</f>
        <v>#N/A</v>
      </c>
      <c r="L437" s="12"/>
      <c r="M437" s="19"/>
      <c r="N437" s="12" t="s">
        <v>17</v>
      </c>
      <c r="O437" s="22"/>
      <c r="P437" s="13"/>
    </row>
    <row r="438" spans="1:16" ht="45" hidden="1" customHeight="1" x14ac:dyDescent="0.3">
      <c r="A438" s="18" t="e">
        <f>VLOOKUP(C438,'Stillingsbetegnelser RAR S'!$A$2:$D$30,4,FALSE)</f>
        <v>#N/A</v>
      </c>
      <c r="L438" s="12"/>
      <c r="M438" s="19"/>
      <c r="N438" s="12" t="s">
        <v>17</v>
      </c>
      <c r="O438" s="22"/>
      <c r="P438" s="13"/>
    </row>
    <row r="439" spans="1:16" ht="45" hidden="1" customHeight="1" x14ac:dyDescent="0.3">
      <c r="A439" s="18" t="e">
        <f>VLOOKUP(C439,'Stillingsbetegnelser RAR S'!$A$2:$D$30,4,FALSE)</f>
        <v>#N/A</v>
      </c>
      <c r="L439" s="12"/>
      <c r="M439" s="19"/>
      <c r="N439" s="12" t="s">
        <v>17</v>
      </c>
      <c r="O439" s="22"/>
      <c r="P439" s="13"/>
    </row>
    <row r="440" spans="1:16" ht="45" hidden="1" customHeight="1" x14ac:dyDescent="0.3">
      <c r="A440" s="18" t="e">
        <f>VLOOKUP(C440,'Stillingsbetegnelser RAR S'!$A$2:$D$30,4,FALSE)</f>
        <v>#N/A</v>
      </c>
      <c r="L440" s="12"/>
      <c r="M440" s="19"/>
      <c r="N440" s="12" t="s">
        <v>17</v>
      </c>
      <c r="O440" s="22"/>
      <c r="P440" s="13"/>
    </row>
    <row r="441" spans="1:16" ht="45" hidden="1" customHeight="1" x14ac:dyDescent="0.3">
      <c r="A441" s="18" t="e">
        <f>VLOOKUP(C441,'Stillingsbetegnelser RAR S'!$A$2:$D$30,4,FALSE)</f>
        <v>#N/A</v>
      </c>
      <c r="L441" s="12"/>
      <c r="M441" s="19"/>
      <c r="N441" s="12" t="s">
        <v>17</v>
      </c>
      <c r="O441" s="22"/>
      <c r="P441" s="13"/>
    </row>
    <row r="442" spans="1:16" ht="45" hidden="1" customHeight="1" x14ac:dyDescent="0.3">
      <c r="A442" s="18" t="e">
        <f>VLOOKUP(C442,'Stillingsbetegnelser RAR S'!$A$2:$D$30,4,FALSE)</f>
        <v>#N/A</v>
      </c>
      <c r="L442" s="12"/>
      <c r="M442" s="19"/>
      <c r="N442" s="12" t="s">
        <v>17</v>
      </c>
      <c r="O442" s="22"/>
      <c r="P442" s="13"/>
    </row>
    <row r="443" spans="1:16" ht="45" hidden="1" customHeight="1" x14ac:dyDescent="0.3">
      <c r="A443" s="18" t="e">
        <f>VLOOKUP(C443,'Stillingsbetegnelser RAR S'!$A$2:$D$30,4,FALSE)</f>
        <v>#N/A</v>
      </c>
      <c r="L443" s="12"/>
      <c r="M443" s="19"/>
      <c r="N443" s="12" t="s">
        <v>17</v>
      </c>
      <c r="O443" s="22"/>
      <c r="P443" s="13"/>
    </row>
    <row r="444" spans="1:16" ht="45" hidden="1" customHeight="1" x14ac:dyDescent="0.3">
      <c r="A444" s="18" t="e">
        <f>VLOOKUP(C444,'Stillingsbetegnelser RAR S'!$A$2:$D$30,4,FALSE)</f>
        <v>#N/A</v>
      </c>
      <c r="L444" s="12"/>
      <c r="M444" s="19"/>
      <c r="N444" s="12" t="s">
        <v>17</v>
      </c>
      <c r="O444" s="22"/>
      <c r="P444" s="13"/>
    </row>
    <row r="445" spans="1:16" ht="45" hidden="1" customHeight="1" x14ac:dyDescent="0.3">
      <c r="A445" s="18" t="e">
        <f>VLOOKUP(C445,'Stillingsbetegnelser RAR S'!$A$2:$D$30,4,FALSE)</f>
        <v>#N/A</v>
      </c>
      <c r="L445" s="12"/>
      <c r="M445" s="19"/>
      <c r="N445" s="12" t="s">
        <v>17</v>
      </c>
      <c r="O445" s="22"/>
      <c r="P445" s="13"/>
    </row>
    <row r="446" spans="1:16" ht="45" hidden="1" customHeight="1" x14ac:dyDescent="0.3">
      <c r="A446" s="18" t="e">
        <f>VLOOKUP(C446,'Stillingsbetegnelser RAR S'!$A$2:$D$30,4,FALSE)</f>
        <v>#N/A</v>
      </c>
      <c r="L446" s="12"/>
      <c r="M446" s="19"/>
      <c r="N446" s="12" t="s">
        <v>17</v>
      </c>
      <c r="O446" s="22"/>
      <c r="P446" s="13"/>
    </row>
    <row r="447" spans="1:16" ht="45" hidden="1" customHeight="1" x14ac:dyDescent="0.3">
      <c r="A447" s="18" t="e">
        <f>VLOOKUP(C447,'Stillingsbetegnelser RAR S'!$A$2:$D$30,4,FALSE)</f>
        <v>#N/A</v>
      </c>
      <c r="L447" s="12"/>
      <c r="M447" s="19"/>
      <c r="N447" s="12" t="s">
        <v>17</v>
      </c>
      <c r="O447" s="22"/>
      <c r="P447" s="13"/>
    </row>
    <row r="448" spans="1:16" ht="45" hidden="1" customHeight="1" x14ac:dyDescent="0.3">
      <c r="A448" s="18" t="e">
        <f>VLOOKUP(C448,'Stillingsbetegnelser RAR S'!$A$2:$D$30,4,FALSE)</f>
        <v>#N/A</v>
      </c>
      <c r="L448" s="12"/>
      <c r="M448" s="19"/>
      <c r="N448" s="12" t="s">
        <v>17</v>
      </c>
      <c r="O448" s="22"/>
      <c r="P448" s="13"/>
    </row>
    <row r="449" spans="1:16" ht="45" hidden="1" customHeight="1" x14ac:dyDescent="0.3">
      <c r="A449" s="18" t="e">
        <f>VLOOKUP(C449,'Stillingsbetegnelser RAR S'!$A$2:$D$30,4,FALSE)</f>
        <v>#N/A</v>
      </c>
      <c r="L449" s="12"/>
      <c r="M449" s="19"/>
      <c r="N449" s="12" t="s">
        <v>17</v>
      </c>
      <c r="O449" s="22"/>
      <c r="P449" s="13"/>
    </row>
    <row r="450" spans="1:16" ht="45" hidden="1" customHeight="1" x14ac:dyDescent="0.3">
      <c r="A450" s="18" t="e">
        <f>VLOOKUP(C450,'Stillingsbetegnelser RAR S'!$A$2:$D$30,4,FALSE)</f>
        <v>#N/A</v>
      </c>
      <c r="L450" s="12"/>
      <c r="M450" s="19"/>
      <c r="N450" s="12" t="s">
        <v>17</v>
      </c>
      <c r="O450" s="22"/>
      <c r="P450" s="13"/>
    </row>
    <row r="451" spans="1:16" ht="45" hidden="1" customHeight="1" x14ac:dyDescent="0.3">
      <c r="A451" s="18" t="e">
        <f>VLOOKUP(C451,'Stillingsbetegnelser RAR S'!$A$2:$D$30,4,FALSE)</f>
        <v>#N/A</v>
      </c>
      <c r="L451" s="12"/>
      <c r="M451" s="19"/>
      <c r="N451" s="12" t="s">
        <v>17</v>
      </c>
      <c r="O451" s="22"/>
      <c r="P451" s="13"/>
    </row>
    <row r="452" spans="1:16" ht="45" hidden="1" customHeight="1" x14ac:dyDescent="0.3">
      <c r="A452" s="18" t="e">
        <f>VLOOKUP(C452,'Stillingsbetegnelser RAR S'!$A$2:$D$30,4,FALSE)</f>
        <v>#N/A</v>
      </c>
      <c r="L452" s="12"/>
      <c r="M452" s="19"/>
      <c r="N452" s="12" t="s">
        <v>17</v>
      </c>
      <c r="O452" s="22"/>
      <c r="P452" s="13"/>
    </row>
    <row r="453" spans="1:16" ht="45" hidden="1" customHeight="1" x14ac:dyDescent="0.3">
      <c r="A453" s="18" t="e">
        <f>VLOOKUP(C453,'Stillingsbetegnelser RAR S'!$A$2:$D$30,4,FALSE)</f>
        <v>#N/A</v>
      </c>
      <c r="L453" s="12"/>
      <c r="M453" s="19"/>
      <c r="N453" s="12" t="s">
        <v>17</v>
      </c>
      <c r="O453" s="22"/>
      <c r="P453" s="13"/>
    </row>
    <row r="454" spans="1:16" ht="45" hidden="1" customHeight="1" x14ac:dyDescent="0.3">
      <c r="A454" s="18" t="e">
        <f>VLOOKUP(C454,'Stillingsbetegnelser RAR S'!$A$2:$D$30,4,FALSE)</f>
        <v>#N/A</v>
      </c>
      <c r="L454" s="12"/>
      <c r="M454" s="19"/>
      <c r="N454" s="12" t="s">
        <v>17</v>
      </c>
      <c r="O454" s="22"/>
      <c r="P454" s="13"/>
    </row>
    <row r="455" spans="1:16" ht="45" hidden="1" customHeight="1" x14ac:dyDescent="0.3">
      <c r="A455" s="18" t="e">
        <f>VLOOKUP(C455,'Stillingsbetegnelser RAR S'!$A$2:$D$30,4,FALSE)</f>
        <v>#N/A</v>
      </c>
      <c r="L455" s="12"/>
      <c r="M455" s="19"/>
      <c r="N455" s="12" t="s">
        <v>17</v>
      </c>
      <c r="O455" s="22"/>
      <c r="P455" s="13"/>
    </row>
    <row r="456" spans="1:16" ht="45" hidden="1" customHeight="1" x14ac:dyDescent="0.3">
      <c r="A456" s="18" t="e">
        <f>VLOOKUP(C456,'Stillingsbetegnelser RAR S'!$A$2:$D$30,4,FALSE)</f>
        <v>#N/A</v>
      </c>
      <c r="L456" s="12"/>
      <c r="M456" s="19"/>
      <c r="N456" s="12" t="s">
        <v>17</v>
      </c>
      <c r="O456" s="22"/>
      <c r="P456" s="13"/>
    </row>
    <row r="457" spans="1:16" ht="45" hidden="1" customHeight="1" x14ac:dyDescent="0.3">
      <c r="A457" s="18" t="e">
        <f>VLOOKUP(C457,'Stillingsbetegnelser RAR S'!$A$2:$D$30,4,FALSE)</f>
        <v>#N/A</v>
      </c>
      <c r="L457" s="12"/>
      <c r="M457" s="19"/>
      <c r="N457" s="12" t="s">
        <v>17</v>
      </c>
      <c r="O457" s="22"/>
      <c r="P457" s="13"/>
    </row>
    <row r="458" spans="1:16" ht="45" hidden="1" customHeight="1" x14ac:dyDescent="0.3">
      <c r="A458" s="18" t="e">
        <f>VLOOKUP(C458,'Stillingsbetegnelser RAR S'!$A$2:$D$30,4,FALSE)</f>
        <v>#N/A</v>
      </c>
      <c r="L458" s="12"/>
      <c r="M458" s="19"/>
      <c r="N458" s="12" t="s">
        <v>17</v>
      </c>
      <c r="O458" s="22"/>
      <c r="P458" s="13"/>
    </row>
    <row r="459" spans="1:16" ht="45" hidden="1" customHeight="1" x14ac:dyDescent="0.3">
      <c r="A459" s="18" t="e">
        <f>VLOOKUP(C459,'Stillingsbetegnelser RAR S'!$A$2:$D$30,4,FALSE)</f>
        <v>#N/A</v>
      </c>
      <c r="L459" s="12"/>
      <c r="M459" s="19"/>
      <c r="N459" s="12" t="s">
        <v>17</v>
      </c>
      <c r="O459" s="22"/>
      <c r="P459" s="13"/>
    </row>
    <row r="460" spans="1:16" ht="45" hidden="1" customHeight="1" x14ac:dyDescent="0.3">
      <c r="A460" s="18" t="e">
        <f>VLOOKUP(C460,'Stillingsbetegnelser RAR S'!$A$2:$D$30,4,FALSE)</f>
        <v>#N/A</v>
      </c>
      <c r="L460" s="12"/>
      <c r="M460" s="19"/>
      <c r="N460" s="12" t="s">
        <v>17</v>
      </c>
      <c r="O460" s="22"/>
      <c r="P460" s="13"/>
    </row>
    <row r="461" spans="1:16" ht="45" hidden="1" customHeight="1" x14ac:dyDescent="0.3">
      <c r="A461" s="18" t="e">
        <f>VLOOKUP(C461,'Stillingsbetegnelser RAR S'!$A$2:$D$30,4,FALSE)</f>
        <v>#N/A</v>
      </c>
      <c r="L461" s="12"/>
      <c r="M461" s="19"/>
      <c r="N461" s="12" t="s">
        <v>17</v>
      </c>
      <c r="O461" s="22"/>
      <c r="P461" s="13"/>
    </row>
    <row r="462" spans="1:16" ht="45" hidden="1" customHeight="1" x14ac:dyDescent="0.3">
      <c r="A462" s="18" t="e">
        <f>VLOOKUP(C462,'Stillingsbetegnelser RAR S'!$A$2:$D$30,4,FALSE)</f>
        <v>#N/A</v>
      </c>
      <c r="L462" s="12"/>
      <c r="M462" s="19"/>
      <c r="N462" s="12" t="s">
        <v>17</v>
      </c>
      <c r="O462" s="22"/>
      <c r="P462" s="13"/>
    </row>
    <row r="463" spans="1:16" ht="45" hidden="1" customHeight="1" x14ac:dyDescent="0.3">
      <c r="A463" s="18" t="e">
        <f>VLOOKUP(C463,'Stillingsbetegnelser RAR S'!$A$2:$D$30,4,FALSE)</f>
        <v>#N/A</v>
      </c>
      <c r="L463" s="12"/>
      <c r="M463" s="19"/>
      <c r="N463" s="12" t="s">
        <v>17</v>
      </c>
      <c r="O463" s="22"/>
      <c r="P463" s="13"/>
    </row>
    <row r="464" spans="1:16" ht="45" hidden="1" customHeight="1" x14ac:dyDescent="0.3">
      <c r="A464" s="18" t="e">
        <f>VLOOKUP(C464,'Stillingsbetegnelser RAR S'!$A$2:$D$30,4,FALSE)</f>
        <v>#N/A</v>
      </c>
      <c r="L464" s="12"/>
      <c r="M464" s="19"/>
      <c r="N464" s="12" t="s">
        <v>17</v>
      </c>
      <c r="O464" s="22"/>
      <c r="P464" s="13"/>
    </row>
    <row r="465" spans="1:16" ht="45" hidden="1" customHeight="1" x14ac:dyDescent="0.3">
      <c r="A465" s="18" t="e">
        <f>VLOOKUP(C465,'Stillingsbetegnelser RAR S'!$A$2:$D$30,4,FALSE)</f>
        <v>#N/A</v>
      </c>
      <c r="L465" s="12"/>
      <c r="M465" s="19"/>
      <c r="N465" s="12" t="s">
        <v>17</v>
      </c>
      <c r="O465" s="22"/>
      <c r="P465" s="13"/>
    </row>
    <row r="466" spans="1:16" ht="45" hidden="1" customHeight="1" x14ac:dyDescent="0.3">
      <c r="A466" s="18" t="e">
        <f>VLOOKUP(C466,'Stillingsbetegnelser RAR S'!$A$2:$D$30,4,FALSE)</f>
        <v>#N/A</v>
      </c>
      <c r="L466" s="12"/>
      <c r="M466" s="19"/>
      <c r="N466" s="12" t="s">
        <v>17</v>
      </c>
      <c r="O466" s="22"/>
      <c r="P466" s="13"/>
    </row>
    <row r="467" spans="1:16" ht="45" hidden="1" customHeight="1" x14ac:dyDescent="0.3">
      <c r="A467" s="18" t="e">
        <f>VLOOKUP(C467,'Stillingsbetegnelser RAR S'!$A$2:$D$30,4,FALSE)</f>
        <v>#N/A</v>
      </c>
      <c r="L467" s="12"/>
      <c r="M467" s="19"/>
      <c r="N467" s="12" t="s">
        <v>17</v>
      </c>
      <c r="O467" s="22"/>
      <c r="P467" s="13"/>
    </row>
    <row r="468" spans="1:16" ht="45" hidden="1" customHeight="1" x14ac:dyDescent="0.3">
      <c r="A468" s="18" t="e">
        <f>VLOOKUP(C468,'Stillingsbetegnelser RAR S'!$A$2:$D$30,4,FALSE)</f>
        <v>#N/A</v>
      </c>
      <c r="L468" s="12"/>
      <c r="M468" s="19"/>
      <c r="N468" s="12" t="s">
        <v>17</v>
      </c>
      <c r="O468" s="22"/>
      <c r="P468" s="13"/>
    </row>
    <row r="469" spans="1:16" ht="45" hidden="1" customHeight="1" x14ac:dyDescent="0.3">
      <c r="A469" s="18" t="e">
        <f>VLOOKUP(C469,'Stillingsbetegnelser RAR S'!$A$2:$D$30,4,FALSE)</f>
        <v>#N/A</v>
      </c>
      <c r="L469" s="12"/>
      <c r="M469" s="19"/>
      <c r="N469" s="12" t="s">
        <v>17</v>
      </c>
      <c r="O469" s="22"/>
      <c r="P469" s="13"/>
    </row>
    <row r="470" spans="1:16" ht="45" hidden="1" customHeight="1" x14ac:dyDescent="0.3">
      <c r="A470" s="18" t="e">
        <f>VLOOKUP(C470,'Stillingsbetegnelser RAR S'!$A$2:$D$30,4,FALSE)</f>
        <v>#N/A</v>
      </c>
      <c r="L470" s="12"/>
      <c r="M470" s="19"/>
      <c r="N470" s="12" t="s">
        <v>17</v>
      </c>
      <c r="O470" s="22"/>
      <c r="P470" s="13"/>
    </row>
    <row r="471" spans="1:16" ht="45" hidden="1" customHeight="1" x14ac:dyDescent="0.3">
      <c r="A471" s="18" t="e">
        <f>VLOOKUP(C471,'Stillingsbetegnelser RAR S'!$A$2:$D$30,4,FALSE)</f>
        <v>#N/A</v>
      </c>
      <c r="L471" s="12"/>
      <c r="M471" s="19"/>
      <c r="N471" s="12" t="s">
        <v>17</v>
      </c>
      <c r="O471" s="22"/>
      <c r="P471" s="13"/>
    </row>
    <row r="472" spans="1:16" ht="45" hidden="1" customHeight="1" x14ac:dyDescent="0.3">
      <c r="A472" s="18" t="e">
        <f>VLOOKUP(C472,'Stillingsbetegnelser RAR S'!$A$2:$D$30,4,FALSE)</f>
        <v>#N/A</v>
      </c>
      <c r="L472" s="12"/>
      <c r="M472" s="19"/>
      <c r="N472" s="12" t="s">
        <v>17</v>
      </c>
      <c r="O472" s="22"/>
      <c r="P472" s="13"/>
    </row>
    <row r="473" spans="1:16" ht="45" hidden="1" customHeight="1" x14ac:dyDescent="0.3">
      <c r="A473" s="18" t="e">
        <f>VLOOKUP(C473,'Stillingsbetegnelser RAR S'!$A$2:$D$30,4,FALSE)</f>
        <v>#N/A</v>
      </c>
      <c r="L473" s="12"/>
      <c r="M473" s="19"/>
      <c r="N473" s="12" t="s">
        <v>17</v>
      </c>
      <c r="O473" s="22"/>
      <c r="P473" s="13"/>
    </row>
    <row r="474" spans="1:16" ht="45" hidden="1" customHeight="1" x14ac:dyDescent="0.3">
      <c r="A474" s="18" t="e">
        <f>VLOOKUP(C474,'Stillingsbetegnelser RAR S'!$A$2:$D$30,4,FALSE)</f>
        <v>#N/A</v>
      </c>
      <c r="L474" s="12"/>
      <c r="M474" s="19"/>
      <c r="N474" s="12" t="s">
        <v>17</v>
      </c>
      <c r="O474" s="22"/>
      <c r="P474" s="13"/>
    </row>
    <row r="475" spans="1:16" ht="45" hidden="1" customHeight="1" x14ac:dyDescent="0.3">
      <c r="A475" s="18" t="e">
        <f>VLOOKUP(C475,'Stillingsbetegnelser RAR S'!$A$2:$D$30,4,FALSE)</f>
        <v>#N/A</v>
      </c>
      <c r="L475" s="12"/>
      <c r="M475" s="19"/>
      <c r="N475" s="12" t="s">
        <v>17</v>
      </c>
      <c r="O475" s="22"/>
      <c r="P475" s="13"/>
    </row>
    <row r="476" spans="1:16" ht="45" hidden="1" customHeight="1" x14ac:dyDescent="0.3">
      <c r="A476" s="18" t="e">
        <f>VLOOKUP(C476,'Stillingsbetegnelser RAR S'!$A$2:$D$30,4,FALSE)</f>
        <v>#N/A</v>
      </c>
      <c r="L476" s="12"/>
      <c r="M476" s="19"/>
      <c r="N476" s="12" t="s">
        <v>17</v>
      </c>
      <c r="O476" s="22"/>
      <c r="P476" s="13"/>
    </row>
    <row r="477" spans="1:16" ht="45" hidden="1" customHeight="1" x14ac:dyDescent="0.3">
      <c r="A477" s="18" t="e">
        <f>VLOOKUP(C477,'Stillingsbetegnelser RAR S'!$A$2:$D$30,4,FALSE)</f>
        <v>#N/A</v>
      </c>
      <c r="L477" s="12"/>
      <c r="M477" s="19"/>
      <c r="N477" s="12" t="s">
        <v>17</v>
      </c>
      <c r="O477" s="22"/>
      <c r="P477" s="13"/>
    </row>
    <row r="478" spans="1:16" ht="45" hidden="1" customHeight="1" x14ac:dyDescent="0.3">
      <c r="A478" s="18" t="e">
        <f>VLOOKUP(C478,'Stillingsbetegnelser RAR S'!$A$2:$D$30,4,FALSE)</f>
        <v>#N/A</v>
      </c>
      <c r="L478" s="12"/>
      <c r="M478" s="19"/>
      <c r="N478" s="12" t="s">
        <v>17</v>
      </c>
      <c r="O478" s="22"/>
      <c r="P478" s="13"/>
    </row>
    <row r="479" spans="1:16" ht="45" hidden="1" customHeight="1" x14ac:dyDescent="0.3">
      <c r="A479" s="18" t="e">
        <f>VLOOKUP(C479,'Stillingsbetegnelser RAR S'!$A$2:$D$30,4,FALSE)</f>
        <v>#N/A</v>
      </c>
      <c r="L479" s="12"/>
      <c r="M479" s="19"/>
      <c r="N479" s="12" t="s">
        <v>17</v>
      </c>
      <c r="O479" s="22"/>
      <c r="P479" s="13"/>
    </row>
    <row r="480" spans="1:16" ht="45" hidden="1" customHeight="1" x14ac:dyDescent="0.3">
      <c r="A480" s="18" t="e">
        <f>VLOOKUP(C480,'Stillingsbetegnelser RAR S'!$A$2:$D$30,4,FALSE)</f>
        <v>#N/A</v>
      </c>
      <c r="L480" s="12"/>
      <c r="M480" s="19"/>
      <c r="N480" s="12" t="s">
        <v>17</v>
      </c>
      <c r="O480" s="22"/>
      <c r="P480" s="13"/>
    </row>
    <row r="481" spans="1:16" ht="45" hidden="1" customHeight="1" x14ac:dyDescent="0.3">
      <c r="A481" s="18" t="e">
        <f>VLOOKUP(C481,'Stillingsbetegnelser RAR S'!$A$2:$D$30,4,FALSE)</f>
        <v>#N/A</v>
      </c>
      <c r="L481" s="12"/>
      <c r="M481" s="19"/>
      <c r="N481" s="12" t="s">
        <v>17</v>
      </c>
      <c r="O481" s="22"/>
      <c r="P481" s="13"/>
    </row>
    <row r="482" spans="1:16" ht="45" hidden="1" customHeight="1" x14ac:dyDescent="0.3">
      <c r="A482" s="18" t="e">
        <f>VLOOKUP(C482,'Stillingsbetegnelser RAR S'!$A$2:$D$30,4,FALSE)</f>
        <v>#N/A</v>
      </c>
      <c r="L482" s="12"/>
      <c r="M482" s="19"/>
      <c r="N482" s="12" t="s">
        <v>17</v>
      </c>
      <c r="O482" s="22"/>
      <c r="P482" s="13"/>
    </row>
    <row r="483" spans="1:16" ht="45" hidden="1" customHeight="1" x14ac:dyDescent="0.3">
      <c r="A483" s="18" t="e">
        <f>VLOOKUP(C483,'Stillingsbetegnelser RAR S'!$A$2:$D$30,4,FALSE)</f>
        <v>#N/A</v>
      </c>
      <c r="L483" s="12"/>
      <c r="M483" s="19"/>
      <c r="N483" s="12" t="s">
        <v>17</v>
      </c>
      <c r="O483" s="22"/>
      <c r="P483" s="13"/>
    </row>
    <row r="484" spans="1:16" ht="45" hidden="1" customHeight="1" x14ac:dyDescent="0.3">
      <c r="A484" s="18" t="e">
        <f>VLOOKUP(C484,'Stillingsbetegnelser RAR S'!$A$2:$D$30,4,FALSE)</f>
        <v>#N/A</v>
      </c>
      <c r="L484" s="12"/>
      <c r="M484" s="19"/>
      <c r="N484" s="12" t="s">
        <v>17</v>
      </c>
      <c r="O484" s="22"/>
      <c r="P484" s="13"/>
    </row>
    <row r="485" spans="1:16" ht="45" hidden="1" customHeight="1" x14ac:dyDescent="0.3">
      <c r="A485" s="18" t="e">
        <f>VLOOKUP(C485,'Stillingsbetegnelser RAR S'!$A$2:$D$30,4,FALSE)</f>
        <v>#N/A</v>
      </c>
      <c r="L485" s="12"/>
      <c r="M485" s="19"/>
      <c r="N485" s="12" t="s">
        <v>17</v>
      </c>
      <c r="O485" s="22"/>
      <c r="P485" s="13"/>
    </row>
    <row r="486" spans="1:16" ht="45" hidden="1" customHeight="1" x14ac:dyDescent="0.3">
      <c r="A486" s="18" t="e">
        <f>VLOOKUP(C486,'Stillingsbetegnelser RAR S'!$A$2:$D$30,4,FALSE)</f>
        <v>#N/A</v>
      </c>
      <c r="L486" s="12"/>
      <c r="M486" s="19"/>
      <c r="N486" s="12" t="s">
        <v>17</v>
      </c>
      <c r="O486" s="22"/>
      <c r="P486" s="13"/>
    </row>
    <row r="487" spans="1:16" ht="45" hidden="1" customHeight="1" x14ac:dyDescent="0.3">
      <c r="A487" s="18" t="e">
        <f>VLOOKUP(C487,'Stillingsbetegnelser RAR S'!$A$2:$D$30,4,FALSE)</f>
        <v>#N/A</v>
      </c>
      <c r="L487" s="12"/>
      <c r="M487" s="19"/>
      <c r="N487" s="12" t="s">
        <v>17</v>
      </c>
      <c r="O487" s="22"/>
      <c r="P487" s="13"/>
    </row>
    <row r="488" spans="1:16" ht="45" hidden="1" customHeight="1" x14ac:dyDescent="0.3">
      <c r="A488" s="18" t="e">
        <f>VLOOKUP(C488,'Stillingsbetegnelser RAR S'!$A$2:$D$30,4,FALSE)</f>
        <v>#N/A</v>
      </c>
      <c r="L488" s="12"/>
      <c r="M488" s="19"/>
      <c r="N488" s="12" t="s">
        <v>17</v>
      </c>
      <c r="O488" s="22"/>
      <c r="P488" s="13"/>
    </row>
    <row r="489" spans="1:16" ht="45" hidden="1" customHeight="1" x14ac:dyDescent="0.3">
      <c r="A489" s="18" t="e">
        <f>VLOOKUP(C489,'Stillingsbetegnelser RAR S'!$A$2:$D$30,4,FALSE)</f>
        <v>#N/A</v>
      </c>
      <c r="L489" s="12"/>
      <c r="M489" s="19"/>
      <c r="N489" s="12" t="s">
        <v>17</v>
      </c>
      <c r="O489" s="22"/>
      <c r="P489" s="13"/>
    </row>
    <row r="490" spans="1:16" ht="45" hidden="1" customHeight="1" x14ac:dyDescent="0.3">
      <c r="A490" s="18" t="e">
        <f>VLOOKUP(C490,'Stillingsbetegnelser RAR S'!$A$2:$D$30,4,FALSE)</f>
        <v>#N/A</v>
      </c>
      <c r="L490" s="12"/>
      <c r="M490" s="19"/>
      <c r="N490" s="12" t="s">
        <v>17</v>
      </c>
      <c r="O490" s="22"/>
      <c r="P490" s="13"/>
    </row>
    <row r="491" spans="1:16" ht="45" hidden="1" customHeight="1" x14ac:dyDescent="0.3">
      <c r="A491" s="18" t="e">
        <f>VLOOKUP(C491,'Stillingsbetegnelser RAR S'!$A$2:$D$30,4,FALSE)</f>
        <v>#N/A</v>
      </c>
      <c r="L491" s="12"/>
      <c r="M491" s="19"/>
      <c r="N491" s="12" t="s">
        <v>17</v>
      </c>
      <c r="O491" s="22"/>
      <c r="P491" s="13"/>
    </row>
    <row r="492" spans="1:16" ht="45" hidden="1" customHeight="1" x14ac:dyDescent="0.3">
      <c r="A492" s="18" t="e">
        <f>VLOOKUP(C492,'Stillingsbetegnelser RAR S'!$A$2:$D$30,4,FALSE)</f>
        <v>#N/A</v>
      </c>
      <c r="L492" s="12"/>
      <c r="M492" s="19"/>
      <c r="N492" s="12" t="s">
        <v>17</v>
      </c>
      <c r="O492" s="22"/>
      <c r="P492" s="13"/>
    </row>
    <row r="493" spans="1:16" ht="45" hidden="1" customHeight="1" x14ac:dyDescent="0.3">
      <c r="A493" s="18" t="e">
        <f>VLOOKUP(C493,'Stillingsbetegnelser RAR S'!$A$2:$D$30,4,FALSE)</f>
        <v>#N/A</v>
      </c>
      <c r="L493" s="12"/>
      <c r="M493" s="19"/>
      <c r="N493" s="12" t="s">
        <v>17</v>
      </c>
      <c r="O493" s="22"/>
      <c r="P493" s="13"/>
    </row>
    <row r="494" spans="1:16" ht="45" hidden="1" customHeight="1" x14ac:dyDescent="0.3">
      <c r="A494" s="18" t="e">
        <f>VLOOKUP(C494,'Stillingsbetegnelser RAR S'!$A$2:$D$30,4,FALSE)</f>
        <v>#N/A</v>
      </c>
      <c r="L494" s="12"/>
      <c r="M494" s="19"/>
      <c r="N494" s="12" t="s">
        <v>17</v>
      </c>
      <c r="O494" s="22"/>
      <c r="P494" s="13"/>
    </row>
    <row r="495" spans="1:16" ht="45" hidden="1" customHeight="1" x14ac:dyDescent="0.3">
      <c r="A495" s="18" t="e">
        <f>VLOOKUP(C495,'Stillingsbetegnelser RAR S'!$A$2:$D$30,4,FALSE)</f>
        <v>#N/A</v>
      </c>
      <c r="L495" s="12"/>
      <c r="M495" s="19"/>
      <c r="N495" s="12" t="s">
        <v>17</v>
      </c>
      <c r="O495" s="22"/>
      <c r="P495" s="13"/>
    </row>
    <row r="496" spans="1:16" ht="45" hidden="1" customHeight="1" x14ac:dyDescent="0.3">
      <c r="A496" s="18" t="e">
        <f>VLOOKUP(C496,'Stillingsbetegnelser RAR S'!$A$2:$D$30,4,FALSE)</f>
        <v>#N/A</v>
      </c>
      <c r="L496" s="12"/>
      <c r="M496" s="19"/>
      <c r="N496" s="12" t="s">
        <v>17</v>
      </c>
      <c r="O496" s="22"/>
      <c r="P496" s="13"/>
    </row>
    <row r="497" spans="1:16" ht="45" hidden="1" customHeight="1" x14ac:dyDescent="0.3">
      <c r="A497" s="18" t="e">
        <f>VLOOKUP(C497,'Stillingsbetegnelser RAR S'!$A$2:$D$30,4,FALSE)</f>
        <v>#N/A</v>
      </c>
      <c r="L497" s="12"/>
      <c r="M497" s="19"/>
      <c r="N497" s="12" t="s">
        <v>17</v>
      </c>
      <c r="O497" s="22"/>
      <c r="P497" s="13"/>
    </row>
    <row r="498" spans="1:16" ht="45" hidden="1" customHeight="1" x14ac:dyDescent="0.3">
      <c r="A498" s="18" t="e">
        <f>VLOOKUP(C498,'Stillingsbetegnelser RAR S'!$A$2:$D$30,4,FALSE)</f>
        <v>#N/A</v>
      </c>
      <c r="L498" s="12"/>
      <c r="M498" s="19"/>
      <c r="N498" s="12" t="s">
        <v>17</v>
      </c>
      <c r="O498" s="22"/>
      <c r="P498" s="13"/>
    </row>
    <row r="499" spans="1:16" ht="45" hidden="1" customHeight="1" x14ac:dyDescent="0.3">
      <c r="A499" s="18" t="e">
        <f>VLOOKUP(C499,'Stillingsbetegnelser RAR S'!$A$2:$D$30,4,FALSE)</f>
        <v>#N/A</v>
      </c>
      <c r="L499" s="12"/>
      <c r="M499" s="19"/>
      <c r="N499" s="12" t="s">
        <v>17</v>
      </c>
      <c r="O499" s="22"/>
      <c r="P499" s="13"/>
    </row>
    <row r="500" spans="1:16" ht="45" hidden="1" customHeight="1" x14ac:dyDescent="0.3">
      <c r="A500" s="18" t="e">
        <f>VLOOKUP(C500,'Stillingsbetegnelser RAR S'!$A$2:$D$30,4,FALSE)</f>
        <v>#N/A</v>
      </c>
      <c r="L500" s="12"/>
      <c r="M500" s="19"/>
      <c r="N500" s="12" t="s">
        <v>17</v>
      </c>
      <c r="O500" s="22"/>
      <c r="P500" s="13"/>
    </row>
    <row r="501" spans="1:16" ht="45" hidden="1" customHeight="1" x14ac:dyDescent="0.3">
      <c r="A501" s="18" t="e">
        <f>VLOOKUP(C501,'Stillingsbetegnelser RAR S'!$A$2:$D$30,4,FALSE)</f>
        <v>#N/A</v>
      </c>
      <c r="L501" s="12"/>
      <c r="M501" s="19"/>
      <c r="N501" s="12" t="s">
        <v>17</v>
      </c>
      <c r="O501" s="22"/>
      <c r="P501" s="13"/>
    </row>
    <row r="502" spans="1:16" ht="45" hidden="1" customHeight="1" x14ac:dyDescent="0.3">
      <c r="A502" s="18" t="e">
        <f>VLOOKUP(C502,'Stillingsbetegnelser RAR S'!$A$2:$D$30,4,FALSE)</f>
        <v>#N/A</v>
      </c>
      <c r="L502" s="12"/>
      <c r="M502" s="19"/>
      <c r="N502" s="12" t="s">
        <v>17</v>
      </c>
      <c r="O502" s="22"/>
      <c r="P502" s="13"/>
    </row>
    <row r="503" spans="1:16" ht="45" hidden="1" customHeight="1" x14ac:dyDescent="0.3">
      <c r="A503" s="18" t="e">
        <f>VLOOKUP(C503,'Stillingsbetegnelser RAR S'!$A$2:$D$30,4,FALSE)</f>
        <v>#N/A</v>
      </c>
      <c r="L503" s="12"/>
      <c r="M503" s="19"/>
      <c r="N503" s="12" t="s">
        <v>17</v>
      </c>
      <c r="O503" s="22"/>
      <c r="P503" s="13"/>
    </row>
    <row r="504" spans="1:16" ht="45" hidden="1" customHeight="1" x14ac:dyDescent="0.3">
      <c r="A504" s="18" t="e">
        <f>VLOOKUP(C504,'Stillingsbetegnelser RAR S'!$A$2:$D$30,4,FALSE)</f>
        <v>#N/A</v>
      </c>
      <c r="L504" s="12"/>
      <c r="M504" s="19"/>
      <c r="N504" s="12" t="s">
        <v>17</v>
      </c>
      <c r="O504" s="22"/>
      <c r="P504" s="13"/>
    </row>
    <row r="505" spans="1:16" ht="45" hidden="1" customHeight="1" x14ac:dyDescent="0.3">
      <c r="A505" s="18" t="e">
        <f>VLOOKUP(C505,'Stillingsbetegnelser RAR S'!$A$2:$D$30,4,FALSE)</f>
        <v>#N/A</v>
      </c>
      <c r="L505" s="12"/>
      <c r="M505" s="19"/>
      <c r="N505" s="12" t="s">
        <v>17</v>
      </c>
      <c r="O505" s="22"/>
      <c r="P505" s="13"/>
    </row>
    <row r="506" spans="1:16" ht="45" hidden="1" customHeight="1" x14ac:dyDescent="0.3">
      <c r="A506" s="18" t="e">
        <f>VLOOKUP(C506,'Stillingsbetegnelser RAR S'!$A$2:$D$30,4,FALSE)</f>
        <v>#N/A</v>
      </c>
      <c r="L506" s="12"/>
      <c r="M506" s="19"/>
      <c r="N506" s="12" t="s">
        <v>17</v>
      </c>
      <c r="O506" s="22"/>
      <c r="P506" s="13"/>
    </row>
    <row r="507" spans="1:16" ht="45" hidden="1" customHeight="1" x14ac:dyDescent="0.3">
      <c r="A507" s="18" t="e">
        <f>VLOOKUP(C507,'Stillingsbetegnelser RAR S'!$A$2:$D$30,4,FALSE)</f>
        <v>#N/A</v>
      </c>
      <c r="L507" s="12"/>
      <c r="M507" s="19"/>
      <c r="N507" s="12" t="s">
        <v>17</v>
      </c>
      <c r="O507" s="22"/>
      <c r="P507" s="13"/>
    </row>
    <row r="508" spans="1:16" ht="45" hidden="1" customHeight="1" x14ac:dyDescent="0.3">
      <c r="A508" s="18" t="e">
        <f>VLOOKUP(C508,'Stillingsbetegnelser RAR S'!$A$2:$D$30,4,FALSE)</f>
        <v>#N/A</v>
      </c>
      <c r="L508" s="12"/>
      <c r="M508" s="19"/>
      <c r="N508" s="12" t="s">
        <v>17</v>
      </c>
      <c r="O508" s="22"/>
      <c r="P508" s="13"/>
    </row>
    <row r="509" spans="1:16" ht="45" hidden="1" customHeight="1" x14ac:dyDescent="0.3">
      <c r="A509" s="18" t="e">
        <f>VLOOKUP(C509,'Stillingsbetegnelser RAR S'!$A$2:$D$30,4,FALSE)</f>
        <v>#N/A</v>
      </c>
      <c r="L509" s="12"/>
      <c r="M509" s="19"/>
      <c r="N509" s="12" t="s">
        <v>17</v>
      </c>
      <c r="O509" s="22"/>
      <c r="P509" s="13"/>
    </row>
    <row r="510" spans="1:16" ht="45" hidden="1" customHeight="1" x14ac:dyDescent="0.3">
      <c r="A510" s="18" t="e">
        <f>VLOOKUP(C510,'Stillingsbetegnelser RAR S'!$A$2:$D$30,4,FALSE)</f>
        <v>#N/A</v>
      </c>
      <c r="L510" s="12"/>
      <c r="M510" s="19"/>
      <c r="N510" s="12" t="s">
        <v>17</v>
      </c>
      <c r="O510" s="22"/>
      <c r="P510" s="13"/>
    </row>
    <row r="511" spans="1:16" ht="45" hidden="1" customHeight="1" x14ac:dyDescent="0.3">
      <c r="A511" s="18" t="e">
        <f>VLOOKUP(C511,'Stillingsbetegnelser RAR S'!$A$2:$D$30,4,FALSE)</f>
        <v>#N/A</v>
      </c>
      <c r="L511" s="12"/>
      <c r="M511" s="19"/>
      <c r="N511" s="12" t="s">
        <v>17</v>
      </c>
      <c r="O511" s="22"/>
      <c r="P511" s="13"/>
    </row>
    <row r="512" spans="1:16" ht="45" hidden="1" customHeight="1" x14ac:dyDescent="0.3">
      <c r="A512" s="18" t="e">
        <f>VLOOKUP(C512,'Stillingsbetegnelser RAR S'!$A$2:$D$30,4,FALSE)</f>
        <v>#N/A</v>
      </c>
      <c r="L512" s="12"/>
      <c r="M512" s="19"/>
      <c r="N512" s="12" t="s">
        <v>17</v>
      </c>
      <c r="O512" s="22"/>
      <c r="P512" s="13"/>
    </row>
    <row r="513" spans="1:16" ht="45" hidden="1" customHeight="1" x14ac:dyDescent="0.3">
      <c r="A513" s="18" t="e">
        <f>VLOOKUP(C513,'Stillingsbetegnelser RAR S'!$A$2:$D$30,4,FALSE)</f>
        <v>#N/A</v>
      </c>
      <c r="L513" s="12"/>
      <c r="M513" s="19"/>
      <c r="N513" s="12" t="s">
        <v>17</v>
      </c>
      <c r="O513" s="22"/>
      <c r="P513" s="13"/>
    </row>
    <row r="514" spans="1:16" ht="45" hidden="1" customHeight="1" x14ac:dyDescent="0.3">
      <c r="A514" s="18" t="e">
        <f>VLOOKUP(C514,'Stillingsbetegnelser RAR S'!$A$2:$D$30,4,FALSE)</f>
        <v>#N/A</v>
      </c>
      <c r="L514" s="12"/>
      <c r="M514" s="19"/>
      <c r="N514" s="12" t="s">
        <v>17</v>
      </c>
      <c r="O514" s="22"/>
      <c r="P514" s="13"/>
    </row>
    <row r="515" spans="1:16" ht="45" hidden="1" customHeight="1" x14ac:dyDescent="0.3">
      <c r="A515" s="18" t="e">
        <f>VLOOKUP(C515,'Stillingsbetegnelser RAR S'!$A$2:$D$30,4,FALSE)</f>
        <v>#N/A</v>
      </c>
      <c r="L515" s="12"/>
      <c r="M515" s="19"/>
      <c r="N515" s="12" t="s">
        <v>17</v>
      </c>
      <c r="O515" s="22"/>
      <c r="P515" s="13"/>
    </row>
    <row r="516" spans="1:16" ht="45" hidden="1" customHeight="1" x14ac:dyDescent="0.3">
      <c r="A516" s="18" t="e">
        <f>VLOOKUP(C516,'Stillingsbetegnelser RAR S'!$A$2:$D$30,4,FALSE)</f>
        <v>#N/A</v>
      </c>
      <c r="L516" s="12"/>
      <c r="M516" s="19"/>
      <c r="N516" s="12" t="s">
        <v>17</v>
      </c>
      <c r="O516" s="22"/>
      <c r="P516" s="13"/>
    </row>
    <row r="517" spans="1:16" ht="45" hidden="1" customHeight="1" x14ac:dyDescent="0.3">
      <c r="A517" s="18" t="e">
        <f>VLOOKUP(C517,'Stillingsbetegnelser RAR S'!$A$2:$D$30,4,FALSE)</f>
        <v>#N/A</v>
      </c>
      <c r="L517" s="12"/>
      <c r="M517" s="19"/>
      <c r="N517" s="12" t="s">
        <v>17</v>
      </c>
      <c r="O517" s="22"/>
      <c r="P517" s="13"/>
    </row>
    <row r="518" spans="1:16" ht="45" hidden="1" customHeight="1" x14ac:dyDescent="0.3">
      <c r="A518" s="18" t="e">
        <f>VLOOKUP(C518,'Stillingsbetegnelser RAR S'!$A$2:$D$30,4,FALSE)</f>
        <v>#N/A</v>
      </c>
      <c r="L518" s="12"/>
      <c r="M518" s="19"/>
      <c r="N518" s="12" t="s">
        <v>17</v>
      </c>
      <c r="O518" s="22"/>
      <c r="P518" s="13"/>
    </row>
    <row r="519" spans="1:16" ht="45" hidden="1" customHeight="1" x14ac:dyDescent="0.3">
      <c r="A519" s="18" t="e">
        <f>VLOOKUP(C519,'Stillingsbetegnelser RAR S'!$A$2:$D$30,4,FALSE)</f>
        <v>#N/A</v>
      </c>
      <c r="L519" s="12"/>
      <c r="M519" s="19"/>
      <c r="N519" s="12" t="s">
        <v>17</v>
      </c>
      <c r="O519" s="22"/>
      <c r="P519" s="13"/>
    </row>
    <row r="520" spans="1:16" ht="45" hidden="1" customHeight="1" x14ac:dyDescent="0.3">
      <c r="A520" s="18" t="e">
        <f>VLOOKUP(C520,'Stillingsbetegnelser RAR S'!$A$2:$D$30,4,FALSE)</f>
        <v>#N/A</v>
      </c>
      <c r="L520" s="12"/>
      <c r="M520" s="19"/>
      <c r="N520" s="12" t="s">
        <v>17</v>
      </c>
      <c r="O520" s="22"/>
      <c r="P520" s="13"/>
    </row>
    <row r="521" spans="1:16" ht="45" hidden="1" customHeight="1" x14ac:dyDescent="0.3">
      <c r="A521" s="18" t="e">
        <f>VLOOKUP(C521,'Stillingsbetegnelser RAR S'!$A$2:$D$30,4,FALSE)</f>
        <v>#N/A</v>
      </c>
      <c r="L521" s="12"/>
      <c r="M521" s="19"/>
      <c r="N521" s="12" t="s">
        <v>17</v>
      </c>
      <c r="O521" s="22"/>
      <c r="P521" s="13"/>
    </row>
    <row r="522" spans="1:16" ht="45" hidden="1" customHeight="1" x14ac:dyDescent="0.3">
      <c r="A522" s="18" t="e">
        <f>VLOOKUP(C522,'Stillingsbetegnelser RAR S'!$A$2:$D$30,4,FALSE)</f>
        <v>#N/A</v>
      </c>
      <c r="L522" s="12"/>
      <c r="M522" s="19"/>
      <c r="N522" s="12" t="s">
        <v>17</v>
      </c>
      <c r="O522" s="22"/>
      <c r="P522" s="13"/>
    </row>
    <row r="523" spans="1:16" ht="45" hidden="1" customHeight="1" x14ac:dyDescent="0.3">
      <c r="A523" s="18" t="e">
        <f>VLOOKUP(C523,'Stillingsbetegnelser RAR S'!$A$2:$D$30,4,FALSE)</f>
        <v>#N/A</v>
      </c>
      <c r="L523" s="12"/>
      <c r="M523" s="19"/>
      <c r="N523" s="12" t="s">
        <v>17</v>
      </c>
      <c r="O523" s="22"/>
      <c r="P523" s="13"/>
    </row>
    <row r="524" spans="1:16" ht="45" hidden="1" customHeight="1" x14ac:dyDescent="0.3">
      <c r="A524" s="18" t="e">
        <f>VLOOKUP(C524,'Stillingsbetegnelser RAR S'!$A$2:$D$30,4,FALSE)</f>
        <v>#N/A</v>
      </c>
      <c r="L524" s="12"/>
      <c r="M524" s="19"/>
      <c r="N524" s="12" t="s">
        <v>17</v>
      </c>
      <c r="O524" s="22"/>
      <c r="P524" s="13"/>
    </row>
    <row r="525" spans="1:16" ht="45" hidden="1" customHeight="1" x14ac:dyDescent="0.3">
      <c r="A525" s="18" t="e">
        <f>VLOOKUP(C525,'Stillingsbetegnelser RAR S'!$A$2:$D$30,4,FALSE)</f>
        <v>#N/A</v>
      </c>
      <c r="L525" s="12"/>
      <c r="M525" s="19"/>
      <c r="N525" s="12" t="s">
        <v>17</v>
      </c>
      <c r="O525" s="22"/>
      <c r="P525" s="13"/>
    </row>
    <row r="526" spans="1:16" ht="45" hidden="1" customHeight="1" x14ac:dyDescent="0.3">
      <c r="A526" s="18" t="e">
        <f>VLOOKUP(C526,'Stillingsbetegnelser RAR S'!$A$2:$D$30,4,FALSE)</f>
        <v>#N/A</v>
      </c>
      <c r="L526" s="12"/>
      <c r="M526" s="19"/>
      <c r="N526" s="12" t="s">
        <v>17</v>
      </c>
      <c r="O526" s="22"/>
      <c r="P526" s="13"/>
    </row>
    <row r="527" spans="1:16" ht="45" hidden="1" customHeight="1" x14ac:dyDescent="0.3">
      <c r="A527" s="18" t="e">
        <f>VLOOKUP(C527,'Stillingsbetegnelser RAR S'!$A$2:$D$30,4,FALSE)</f>
        <v>#N/A</v>
      </c>
      <c r="L527" s="12"/>
      <c r="M527" s="19"/>
      <c r="N527" s="12" t="s">
        <v>17</v>
      </c>
      <c r="O527" s="22"/>
      <c r="P527" s="13"/>
    </row>
    <row r="528" spans="1:16" ht="45" hidden="1" customHeight="1" x14ac:dyDescent="0.3">
      <c r="A528" s="18" t="e">
        <f>VLOOKUP(C528,'Stillingsbetegnelser RAR S'!$A$2:$D$30,4,FALSE)</f>
        <v>#N/A</v>
      </c>
      <c r="L528" s="12"/>
      <c r="M528" s="19"/>
      <c r="N528" s="12" t="s">
        <v>17</v>
      </c>
      <c r="O528" s="22"/>
      <c r="P528" s="13"/>
    </row>
    <row r="529" spans="1:16" ht="45" hidden="1" customHeight="1" x14ac:dyDescent="0.3">
      <c r="A529" s="18" t="e">
        <f>VLOOKUP(C529,'Stillingsbetegnelser RAR S'!$A$2:$D$30,4,FALSE)</f>
        <v>#N/A</v>
      </c>
      <c r="L529" s="12"/>
      <c r="M529" s="19"/>
      <c r="N529" s="12" t="s">
        <v>17</v>
      </c>
      <c r="O529" s="22"/>
      <c r="P529" s="13"/>
    </row>
    <row r="530" spans="1:16" ht="45" hidden="1" customHeight="1" x14ac:dyDescent="0.3">
      <c r="A530" s="18" t="e">
        <f>VLOOKUP(C530,'Stillingsbetegnelser RAR S'!$A$2:$D$30,4,FALSE)</f>
        <v>#N/A</v>
      </c>
      <c r="L530" s="12"/>
      <c r="M530" s="19"/>
      <c r="N530" s="12" t="s">
        <v>17</v>
      </c>
      <c r="O530" s="22"/>
      <c r="P530" s="13"/>
    </row>
    <row r="531" spans="1:16" ht="45" hidden="1" customHeight="1" x14ac:dyDescent="0.3">
      <c r="A531" s="18" t="e">
        <f>VLOOKUP(C531,'Stillingsbetegnelser RAR S'!$A$2:$D$30,4,FALSE)</f>
        <v>#N/A</v>
      </c>
      <c r="L531" s="12"/>
      <c r="M531" s="19"/>
      <c r="N531" s="12" t="s">
        <v>17</v>
      </c>
      <c r="O531" s="22"/>
      <c r="P531" s="13"/>
    </row>
    <row r="532" spans="1:16" ht="45" hidden="1" customHeight="1" x14ac:dyDescent="0.3">
      <c r="A532" s="18" t="e">
        <f>VLOOKUP(C532,'Stillingsbetegnelser RAR S'!$A$2:$D$30,4,FALSE)</f>
        <v>#N/A</v>
      </c>
      <c r="L532" s="12"/>
      <c r="M532" s="19"/>
      <c r="N532" s="12" t="s">
        <v>17</v>
      </c>
      <c r="O532" s="22"/>
      <c r="P532" s="13"/>
    </row>
    <row r="533" spans="1:16" ht="45" hidden="1" customHeight="1" x14ac:dyDescent="0.3">
      <c r="A533" s="18" t="e">
        <f>VLOOKUP(C533,'Stillingsbetegnelser RAR S'!$A$2:$D$30,4,FALSE)</f>
        <v>#N/A</v>
      </c>
      <c r="L533" s="12"/>
      <c r="M533" s="19"/>
      <c r="N533" s="12" t="s">
        <v>17</v>
      </c>
      <c r="O533" s="22"/>
      <c r="P533" s="13"/>
    </row>
    <row r="534" spans="1:16" ht="45" hidden="1" customHeight="1" x14ac:dyDescent="0.3">
      <c r="A534" s="18" t="e">
        <f>VLOOKUP(C534,'Stillingsbetegnelser RAR S'!$A$2:$D$30,4,FALSE)</f>
        <v>#N/A</v>
      </c>
      <c r="L534" s="12"/>
      <c r="M534" s="19"/>
      <c r="N534" s="12" t="s">
        <v>17</v>
      </c>
      <c r="O534" s="22"/>
      <c r="P534" s="13"/>
    </row>
    <row r="535" spans="1:16" ht="45" hidden="1" customHeight="1" x14ac:dyDescent="0.3">
      <c r="A535" s="18" t="e">
        <f>VLOOKUP(C535,'Stillingsbetegnelser RAR S'!$A$2:$D$30,4,FALSE)</f>
        <v>#N/A</v>
      </c>
      <c r="L535" s="12"/>
      <c r="M535" s="19"/>
      <c r="N535" s="12" t="s">
        <v>17</v>
      </c>
      <c r="O535" s="22"/>
      <c r="P535" s="13"/>
    </row>
    <row r="536" spans="1:16" ht="45" hidden="1" customHeight="1" x14ac:dyDescent="0.3">
      <c r="A536" s="18" t="e">
        <f>VLOOKUP(C536,'Stillingsbetegnelser RAR S'!$A$2:$D$30,4,FALSE)</f>
        <v>#N/A</v>
      </c>
      <c r="L536" s="12"/>
      <c r="M536" s="19"/>
      <c r="N536" s="12" t="s">
        <v>17</v>
      </c>
      <c r="O536" s="22"/>
      <c r="P536" s="13"/>
    </row>
    <row r="537" spans="1:16" ht="45" hidden="1" customHeight="1" x14ac:dyDescent="0.3">
      <c r="A537" s="18" t="e">
        <f>VLOOKUP(C537,'Stillingsbetegnelser RAR S'!$A$2:$D$30,4,FALSE)</f>
        <v>#N/A</v>
      </c>
      <c r="L537" s="12"/>
      <c r="M537" s="19"/>
      <c r="N537" s="12" t="s">
        <v>17</v>
      </c>
      <c r="O537" s="22"/>
      <c r="P537" s="13"/>
    </row>
    <row r="538" spans="1:16" ht="45" hidden="1" customHeight="1" x14ac:dyDescent="0.3">
      <c r="A538" s="18" t="e">
        <f>VLOOKUP(C538,'Stillingsbetegnelser RAR S'!$A$2:$D$30,4,FALSE)</f>
        <v>#N/A</v>
      </c>
      <c r="L538" s="12"/>
      <c r="M538" s="19"/>
      <c r="N538" s="12" t="s">
        <v>17</v>
      </c>
      <c r="O538" s="22"/>
      <c r="P538" s="13"/>
    </row>
    <row r="539" spans="1:16" ht="45" hidden="1" customHeight="1" x14ac:dyDescent="0.3">
      <c r="A539" s="18" t="e">
        <f>VLOOKUP(C539,'Stillingsbetegnelser RAR S'!$A$2:$D$30,4,FALSE)</f>
        <v>#N/A</v>
      </c>
      <c r="L539" s="12"/>
      <c r="M539" s="19"/>
      <c r="N539" s="12" t="s">
        <v>17</v>
      </c>
      <c r="O539" s="22"/>
      <c r="P539" s="13"/>
    </row>
    <row r="540" spans="1:16" ht="45" hidden="1" customHeight="1" x14ac:dyDescent="0.3">
      <c r="A540" s="18" t="e">
        <f>VLOOKUP(C540,'Stillingsbetegnelser RAR S'!$A$2:$D$30,4,FALSE)</f>
        <v>#N/A</v>
      </c>
      <c r="L540" s="12"/>
      <c r="M540" s="19"/>
      <c r="N540" s="12" t="s">
        <v>17</v>
      </c>
      <c r="O540" s="22"/>
      <c r="P540" s="13"/>
    </row>
    <row r="541" spans="1:16" ht="45" hidden="1" customHeight="1" x14ac:dyDescent="0.3">
      <c r="A541" s="18" t="e">
        <f>VLOOKUP(C541,'Stillingsbetegnelser RAR S'!$A$2:$D$30,4,FALSE)</f>
        <v>#N/A</v>
      </c>
      <c r="L541" s="12"/>
      <c r="M541" s="19"/>
      <c r="N541" s="12" t="s">
        <v>17</v>
      </c>
      <c r="O541" s="22"/>
      <c r="P541" s="13"/>
    </row>
    <row r="542" spans="1:16" ht="45" hidden="1" customHeight="1" x14ac:dyDescent="0.3">
      <c r="A542" s="18" t="e">
        <f>VLOOKUP(C542,'Stillingsbetegnelser RAR S'!$A$2:$D$30,4,FALSE)</f>
        <v>#N/A</v>
      </c>
      <c r="L542" s="12"/>
      <c r="M542" s="19"/>
      <c r="N542" s="12" t="s">
        <v>17</v>
      </c>
      <c r="O542" s="22"/>
      <c r="P542" s="13"/>
    </row>
    <row r="543" spans="1:16" ht="45" hidden="1" customHeight="1" x14ac:dyDescent="0.3">
      <c r="A543" s="18" t="e">
        <f>VLOOKUP(C543,'Stillingsbetegnelser RAR S'!$A$2:$D$30,4,FALSE)</f>
        <v>#N/A</v>
      </c>
      <c r="L543" s="12"/>
      <c r="M543" s="19"/>
      <c r="N543" s="12" t="s">
        <v>17</v>
      </c>
      <c r="O543" s="22"/>
      <c r="P543" s="13"/>
    </row>
    <row r="544" spans="1:16" ht="45" hidden="1" customHeight="1" x14ac:dyDescent="0.3">
      <c r="A544" s="18" t="e">
        <f>VLOOKUP(C544,'Stillingsbetegnelser RAR S'!$A$2:$D$30,4,FALSE)</f>
        <v>#N/A</v>
      </c>
      <c r="L544" s="12"/>
      <c r="M544" s="19"/>
      <c r="N544" s="12" t="s">
        <v>17</v>
      </c>
      <c r="O544" s="22"/>
      <c r="P544" s="13"/>
    </row>
    <row r="545" spans="1:16" ht="45" hidden="1" customHeight="1" x14ac:dyDescent="0.3">
      <c r="A545" s="18" t="e">
        <f>VLOOKUP(C545,'Stillingsbetegnelser RAR S'!$A$2:$D$30,4,FALSE)</f>
        <v>#N/A</v>
      </c>
      <c r="L545" s="12"/>
      <c r="M545" s="19"/>
      <c r="N545" s="12" t="s">
        <v>17</v>
      </c>
      <c r="O545" s="22"/>
      <c r="P545" s="13"/>
    </row>
    <row r="546" spans="1:16" ht="45" hidden="1" customHeight="1" x14ac:dyDescent="0.3">
      <c r="A546" s="18" t="e">
        <f>VLOOKUP(C546,'Stillingsbetegnelser RAR S'!$A$2:$D$30,4,FALSE)</f>
        <v>#N/A</v>
      </c>
      <c r="L546" s="12"/>
      <c r="M546" s="19"/>
      <c r="N546" s="12" t="s">
        <v>17</v>
      </c>
      <c r="O546" s="22"/>
      <c r="P546" s="13"/>
    </row>
    <row r="547" spans="1:16" ht="45" hidden="1" customHeight="1" x14ac:dyDescent="0.3">
      <c r="A547" s="18" t="e">
        <f>VLOOKUP(C547,'Stillingsbetegnelser RAR S'!$A$2:$D$30,4,FALSE)</f>
        <v>#N/A</v>
      </c>
      <c r="L547" s="12"/>
      <c r="M547" s="19"/>
      <c r="N547" s="12" t="s">
        <v>17</v>
      </c>
      <c r="O547" s="22"/>
      <c r="P547" s="13"/>
    </row>
    <row r="548" spans="1:16" ht="45" hidden="1" customHeight="1" x14ac:dyDescent="0.3">
      <c r="A548" s="18" t="e">
        <f>VLOOKUP(C548,'Stillingsbetegnelser RAR S'!$A$2:$D$30,4,FALSE)</f>
        <v>#N/A</v>
      </c>
      <c r="L548" s="12"/>
      <c r="M548" s="19"/>
      <c r="N548" s="12" t="s">
        <v>17</v>
      </c>
      <c r="O548" s="22"/>
      <c r="P548" s="13"/>
    </row>
    <row r="549" spans="1:16" ht="45" hidden="1" customHeight="1" x14ac:dyDescent="0.3">
      <c r="A549" s="18" t="e">
        <f>VLOOKUP(C549,'Stillingsbetegnelser RAR S'!$A$2:$D$30,4,FALSE)</f>
        <v>#N/A</v>
      </c>
      <c r="L549" s="12"/>
      <c r="M549" s="19"/>
      <c r="N549" s="12" t="s">
        <v>17</v>
      </c>
      <c r="O549" s="22"/>
      <c r="P549" s="13"/>
    </row>
    <row r="550" spans="1:16" ht="45" hidden="1" customHeight="1" x14ac:dyDescent="0.3">
      <c r="A550" s="18" t="e">
        <f>VLOOKUP(C550,'Stillingsbetegnelser RAR S'!$A$2:$D$30,4,FALSE)</f>
        <v>#N/A</v>
      </c>
      <c r="L550" s="12"/>
      <c r="M550" s="19"/>
      <c r="N550" s="12" t="s">
        <v>17</v>
      </c>
      <c r="O550" s="22"/>
      <c r="P550" s="13"/>
    </row>
    <row r="551" spans="1:16" ht="45" hidden="1" customHeight="1" x14ac:dyDescent="0.3">
      <c r="A551" s="18" t="e">
        <f>VLOOKUP(C551,'Stillingsbetegnelser RAR S'!$A$2:$D$30,4,FALSE)</f>
        <v>#N/A</v>
      </c>
      <c r="L551" s="12"/>
      <c r="M551" s="19"/>
      <c r="N551" s="12" t="s">
        <v>17</v>
      </c>
      <c r="O551" s="22"/>
      <c r="P551" s="13"/>
    </row>
    <row r="552" spans="1:16" ht="45" hidden="1" customHeight="1" x14ac:dyDescent="0.3">
      <c r="A552" s="18" t="e">
        <f>VLOOKUP(C552,'Stillingsbetegnelser RAR S'!$A$2:$D$30,4,FALSE)</f>
        <v>#N/A</v>
      </c>
      <c r="L552" s="12"/>
      <c r="M552" s="19"/>
      <c r="N552" s="12" t="s">
        <v>17</v>
      </c>
      <c r="O552" s="22"/>
      <c r="P552" s="13"/>
    </row>
    <row r="553" spans="1:16" ht="45" hidden="1" customHeight="1" x14ac:dyDescent="0.3">
      <c r="A553" s="18" t="e">
        <f>VLOOKUP(C553,'Stillingsbetegnelser RAR S'!$A$2:$D$30,4,FALSE)</f>
        <v>#N/A</v>
      </c>
      <c r="L553" s="12"/>
      <c r="M553" s="19"/>
      <c r="N553" s="12" t="s">
        <v>17</v>
      </c>
      <c r="O553" s="22"/>
      <c r="P553" s="13"/>
    </row>
    <row r="554" spans="1:16" ht="45" hidden="1" customHeight="1" x14ac:dyDescent="0.3">
      <c r="A554" s="18" t="e">
        <f>VLOOKUP(C554,'Stillingsbetegnelser RAR S'!$A$2:$D$30,4,FALSE)</f>
        <v>#N/A</v>
      </c>
      <c r="L554" s="12"/>
      <c r="M554" s="19"/>
      <c r="N554" s="12" t="s">
        <v>17</v>
      </c>
      <c r="O554" s="22"/>
      <c r="P554" s="13"/>
    </row>
    <row r="555" spans="1:16" ht="45" hidden="1" customHeight="1" x14ac:dyDescent="0.3">
      <c r="A555" s="18" t="e">
        <f>VLOOKUP(C555,'Stillingsbetegnelser RAR S'!$A$2:$D$30,4,FALSE)</f>
        <v>#N/A</v>
      </c>
      <c r="L555" s="12"/>
      <c r="M555" s="19"/>
      <c r="N555" s="12" t="s">
        <v>17</v>
      </c>
      <c r="O555" s="22"/>
      <c r="P555" s="13"/>
    </row>
    <row r="556" spans="1:16" ht="45" hidden="1" customHeight="1" x14ac:dyDescent="0.3">
      <c r="A556" s="18" t="e">
        <f>VLOOKUP(C556,'Stillingsbetegnelser RAR S'!$A$2:$D$30,4,FALSE)</f>
        <v>#N/A</v>
      </c>
      <c r="L556" s="12"/>
      <c r="M556" s="19"/>
      <c r="N556" s="12" t="s">
        <v>17</v>
      </c>
      <c r="O556" s="22"/>
      <c r="P556" s="13"/>
    </row>
    <row r="557" spans="1:16" ht="45" hidden="1" customHeight="1" x14ac:dyDescent="0.3">
      <c r="A557" s="18" t="e">
        <f>VLOOKUP(C557,'Stillingsbetegnelser RAR S'!$A$2:$D$30,4,FALSE)</f>
        <v>#N/A</v>
      </c>
      <c r="L557" s="12"/>
      <c r="M557" s="19"/>
      <c r="N557" s="12" t="s">
        <v>17</v>
      </c>
      <c r="O557" s="22"/>
      <c r="P557" s="13"/>
    </row>
    <row r="558" spans="1:16" ht="45" hidden="1" customHeight="1" x14ac:dyDescent="0.3">
      <c r="A558" s="18" t="e">
        <f>VLOOKUP(C558,'Stillingsbetegnelser RAR S'!$A$2:$D$30,4,FALSE)</f>
        <v>#N/A</v>
      </c>
      <c r="L558" s="12"/>
      <c r="M558" s="19"/>
      <c r="N558" s="12" t="s">
        <v>17</v>
      </c>
      <c r="O558" s="22"/>
      <c r="P558" s="13"/>
    </row>
    <row r="559" spans="1:16" ht="45" hidden="1" customHeight="1" x14ac:dyDescent="0.3">
      <c r="A559" s="18" t="e">
        <f>VLOOKUP(C559,'Stillingsbetegnelser RAR S'!$A$2:$D$30,4,FALSE)</f>
        <v>#N/A</v>
      </c>
      <c r="L559" s="12"/>
      <c r="M559" s="19"/>
      <c r="N559" s="12" t="s">
        <v>17</v>
      </c>
      <c r="O559" s="22"/>
      <c r="P559" s="13"/>
    </row>
    <row r="560" spans="1:16" ht="45" hidden="1" customHeight="1" x14ac:dyDescent="0.3">
      <c r="A560" s="18" t="e">
        <f>VLOOKUP(C560,'Stillingsbetegnelser RAR S'!$A$2:$D$30,4,FALSE)</f>
        <v>#N/A</v>
      </c>
      <c r="L560" s="12"/>
      <c r="M560" s="19"/>
      <c r="N560" s="12" t="s">
        <v>17</v>
      </c>
      <c r="O560" s="22"/>
      <c r="P560" s="13"/>
    </row>
    <row r="561" spans="1:16" ht="45" hidden="1" customHeight="1" x14ac:dyDescent="0.3">
      <c r="A561" s="18" t="e">
        <f>VLOOKUP(C561,'Stillingsbetegnelser RAR S'!$A$2:$D$30,4,FALSE)</f>
        <v>#N/A</v>
      </c>
      <c r="L561" s="12"/>
      <c r="M561" s="19"/>
      <c r="N561" s="12" t="s">
        <v>17</v>
      </c>
      <c r="O561" s="22"/>
      <c r="P561" s="13"/>
    </row>
    <row r="562" spans="1:16" ht="45" hidden="1" customHeight="1" x14ac:dyDescent="0.3">
      <c r="A562" s="18" t="e">
        <f>VLOOKUP(C562,'Stillingsbetegnelser RAR S'!$A$2:$D$30,4,FALSE)</f>
        <v>#N/A</v>
      </c>
      <c r="L562" s="12"/>
      <c r="M562" s="19"/>
      <c r="N562" s="12" t="s">
        <v>17</v>
      </c>
      <c r="O562" s="22"/>
      <c r="P562" s="13"/>
    </row>
    <row r="563" spans="1:16" ht="45" hidden="1" customHeight="1" x14ac:dyDescent="0.3">
      <c r="A563" s="18" t="e">
        <f>VLOOKUP(C563,'Stillingsbetegnelser RAR S'!$A$2:$D$30,4,FALSE)</f>
        <v>#N/A</v>
      </c>
      <c r="L563" s="12"/>
      <c r="M563" s="19"/>
      <c r="N563" s="12" t="s">
        <v>17</v>
      </c>
      <c r="O563" s="22"/>
      <c r="P563" s="13"/>
    </row>
    <row r="564" spans="1:16" ht="45" hidden="1" customHeight="1" x14ac:dyDescent="0.3">
      <c r="A564" s="18" t="e">
        <f>VLOOKUP(C564,'Stillingsbetegnelser RAR S'!$A$2:$D$30,4,FALSE)</f>
        <v>#N/A</v>
      </c>
      <c r="L564" s="12"/>
      <c r="M564" s="19"/>
      <c r="N564" s="12" t="s">
        <v>17</v>
      </c>
      <c r="O564" s="22"/>
      <c r="P564" s="13"/>
    </row>
    <row r="565" spans="1:16" ht="45" hidden="1" customHeight="1" x14ac:dyDescent="0.3">
      <c r="A565" s="18" t="e">
        <f>VLOOKUP(C565,'Stillingsbetegnelser RAR S'!$A$2:$D$30,4,FALSE)</f>
        <v>#N/A</v>
      </c>
      <c r="L565" s="12"/>
      <c r="M565" s="19"/>
      <c r="N565" s="12" t="s">
        <v>17</v>
      </c>
      <c r="O565" s="22"/>
      <c r="P565" s="13"/>
    </row>
    <row r="566" spans="1:16" ht="45" hidden="1" customHeight="1" x14ac:dyDescent="0.3">
      <c r="A566" s="18" t="e">
        <f>VLOOKUP(C566,'Stillingsbetegnelser RAR S'!$A$2:$D$30,4,FALSE)</f>
        <v>#N/A</v>
      </c>
      <c r="L566" s="12"/>
      <c r="M566" s="19"/>
      <c r="N566" s="12" t="s">
        <v>17</v>
      </c>
      <c r="O566" s="22"/>
      <c r="P566" s="13"/>
    </row>
    <row r="567" spans="1:16" ht="45" hidden="1" customHeight="1" x14ac:dyDescent="0.3">
      <c r="A567" s="18" t="e">
        <f>VLOOKUP(C567,'Stillingsbetegnelser RAR S'!$A$2:$D$30,4,FALSE)</f>
        <v>#N/A</v>
      </c>
      <c r="L567" s="12"/>
      <c r="M567" s="19"/>
      <c r="N567" s="12" t="s">
        <v>17</v>
      </c>
      <c r="O567" s="22"/>
      <c r="P567" s="13"/>
    </row>
    <row r="568" spans="1:16" ht="45" hidden="1" customHeight="1" x14ac:dyDescent="0.3">
      <c r="A568" s="18" t="e">
        <f>VLOOKUP(C568,'Stillingsbetegnelser RAR S'!$A$2:$D$30,4,FALSE)</f>
        <v>#N/A</v>
      </c>
      <c r="L568" s="12"/>
      <c r="M568" s="19"/>
      <c r="N568" s="12" t="s">
        <v>17</v>
      </c>
      <c r="O568" s="22"/>
      <c r="P568" s="13"/>
    </row>
    <row r="569" spans="1:16" ht="45" hidden="1" customHeight="1" x14ac:dyDescent="0.3">
      <c r="A569" s="18" t="e">
        <f>VLOOKUP(C569,'Stillingsbetegnelser RAR S'!$A$2:$D$30,4,FALSE)</f>
        <v>#N/A</v>
      </c>
      <c r="L569" s="12"/>
      <c r="M569" s="19"/>
      <c r="N569" s="12" t="s">
        <v>17</v>
      </c>
      <c r="O569" s="22"/>
      <c r="P569" s="13"/>
    </row>
    <row r="570" spans="1:16" ht="45" hidden="1" customHeight="1" x14ac:dyDescent="0.3">
      <c r="A570" s="18" t="e">
        <f>VLOOKUP(C570,'Stillingsbetegnelser RAR S'!$A$2:$D$30,4,FALSE)</f>
        <v>#N/A</v>
      </c>
      <c r="L570" s="12"/>
      <c r="M570" s="19"/>
      <c r="N570" s="12" t="s">
        <v>17</v>
      </c>
      <c r="O570" s="22"/>
      <c r="P570" s="13"/>
    </row>
    <row r="571" spans="1:16" ht="45" hidden="1" customHeight="1" x14ac:dyDescent="0.3">
      <c r="A571" s="18" t="e">
        <f>VLOOKUP(C571,'Stillingsbetegnelser RAR S'!$A$2:$D$30,4,FALSE)</f>
        <v>#N/A</v>
      </c>
      <c r="L571" s="12"/>
      <c r="M571" s="19"/>
      <c r="N571" s="12" t="s">
        <v>17</v>
      </c>
      <c r="O571" s="22"/>
      <c r="P571" s="13"/>
    </row>
    <row r="572" spans="1:16" ht="45" hidden="1" customHeight="1" x14ac:dyDescent="0.3">
      <c r="A572" s="18" t="e">
        <f>VLOOKUP(C572,'Stillingsbetegnelser RAR S'!$A$2:$D$30,4,FALSE)</f>
        <v>#N/A</v>
      </c>
      <c r="L572" s="12"/>
      <c r="M572" s="19"/>
      <c r="N572" s="12" t="s">
        <v>17</v>
      </c>
      <c r="O572" s="22"/>
      <c r="P572" s="13"/>
    </row>
    <row r="573" spans="1:16" ht="45" hidden="1" customHeight="1" x14ac:dyDescent="0.3">
      <c r="A573" s="18" t="e">
        <f>VLOOKUP(C573,'Stillingsbetegnelser RAR S'!$A$2:$D$30,4,FALSE)</f>
        <v>#N/A</v>
      </c>
      <c r="L573" s="12"/>
      <c r="M573" s="19"/>
      <c r="N573" s="12" t="s">
        <v>17</v>
      </c>
      <c r="O573" s="22"/>
      <c r="P573" s="13"/>
    </row>
    <row r="574" spans="1:16" ht="45" hidden="1" customHeight="1" x14ac:dyDescent="0.3">
      <c r="A574" s="18" t="e">
        <f>VLOOKUP(C574,'Stillingsbetegnelser RAR S'!$A$2:$D$30,4,FALSE)</f>
        <v>#N/A</v>
      </c>
      <c r="L574" s="12"/>
      <c r="M574" s="19"/>
      <c r="N574" s="12" t="s">
        <v>17</v>
      </c>
      <c r="O574" s="22"/>
      <c r="P574" s="13"/>
    </row>
    <row r="575" spans="1:16" ht="45" hidden="1" customHeight="1" x14ac:dyDescent="0.3">
      <c r="A575" s="18" t="e">
        <f>VLOOKUP(C575,'Stillingsbetegnelser RAR S'!$A$2:$D$30,4,FALSE)</f>
        <v>#N/A</v>
      </c>
      <c r="L575" s="12"/>
      <c r="M575" s="19"/>
      <c r="N575" s="12" t="s">
        <v>17</v>
      </c>
      <c r="O575" s="22"/>
      <c r="P575" s="13"/>
    </row>
    <row r="576" spans="1:16" ht="45" hidden="1" customHeight="1" x14ac:dyDescent="0.3">
      <c r="A576" s="18" t="e">
        <f>VLOOKUP(C576,'Stillingsbetegnelser RAR S'!$A$2:$D$30,4,FALSE)</f>
        <v>#N/A</v>
      </c>
      <c r="L576" s="12"/>
      <c r="M576" s="19"/>
      <c r="N576" s="12" t="s">
        <v>17</v>
      </c>
      <c r="O576" s="22"/>
      <c r="P576" s="13"/>
    </row>
    <row r="577" spans="1:16" ht="45" hidden="1" customHeight="1" x14ac:dyDescent="0.3">
      <c r="A577" s="18" t="e">
        <f>VLOOKUP(C577,'Stillingsbetegnelser RAR S'!$A$2:$D$30,4,FALSE)</f>
        <v>#N/A</v>
      </c>
      <c r="L577" s="12"/>
      <c r="M577" s="19"/>
      <c r="N577" s="12" t="s">
        <v>17</v>
      </c>
      <c r="O577" s="22"/>
      <c r="P577" s="13"/>
    </row>
    <row r="578" spans="1:16" ht="45" hidden="1" customHeight="1" x14ac:dyDescent="0.3">
      <c r="A578" s="18" t="e">
        <f>VLOOKUP(C578,'Stillingsbetegnelser RAR S'!$A$2:$D$30,4,FALSE)</f>
        <v>#N/A</v>
      </c>
      <c r="L578" s="12"/>
      <c r="M578" s="19"/>
      <c r="N578" s="12" t="s">
        <v>17</v>
      </c>
      <c r="O578" s="22"/>
      <c r="P578" s="13"/>
    </row>
    <row r="579" spans="1:16" ht="45" hidden="1" customHeight="1" x14ac:dyDescent="0.3">
      <c r="A579" s="18" t="e">
        <f>VLOOKUP(C579,'Stillingsbetegnelser RAR S'!$A$2:$D$30,4,FALSE)</f>
        <v>#N/A</v>
      </c>
      <c r="L579" s="12"/>
      <c r="M579" s="19"/>
      <c r="N579" s="12" t="s">
        <v>17</v>
      </c>
      <c r="O579" s="22"/>
      <c r="P579" s="13"/>
    </row>
    <row r="580" spans="1:16" ht="45" hidden="1" customHeight="1" x14ac:dyDescent="0.3">
      <c r="A580" s="18" t="e">
        <f>VLOOKUP(C580,'Stillingsbetegnelser RAR S'!$A$2:$D$30,4,FALSE)</f>
        <v>#N/A</v>
      </c>
      <c r="L580" s="12"/>
      <c r="M580" s="19"/>
      <c r="N580" s="12" t="s">
        <v>17</v>
      </c>
      <c r="O580" s="22"/>
      <c r="P580" s="13"/>
    </row>
    <row r="581" spans="1:16" ht="45" hidden="1" customHeight="1" x14ac:dyDescent="0.3">
      <c r="A581" s="18" t="e">
        <f>VLOOKUP(C581,'Stillingsbetegnelser RAR S'!$A$2:$D$30,4,FALSE)</f>
        <v>#N/A</v>
      </c>
      <c r="L581" s="12"/>
      <c r="M581" s="19"/>
      <c r="N581" s="12" t="s">
        <v>17</v>
      </c>
      <c r="O581" s="22"/>
      <c r="P581" s="13"/>
    </row>
    <row r="582" spans="1:16" ht="45" hidden="1" customHeight="1" x14ac:dyDescent="0.3">
      <c r="A582" s="18" t="e">
        <f>VLOOKUP(C582,'Stillingsbetegnelser RAR S'!$A$2:$D$30,4,FALSE)</f>
        <v>#N/A</v>
      </c>
      <c r="L582" s="12"/>
      <c r="M582" s="19"/>
      <c r="N582" s="12" t="s">
        <v>17</v>
      </c>
      <c r="O582" s="22"/>
      <c r="P582" s="13"/>
    </row>
    <row r="583" spans="1:16" ht="45" hidden="1" customHeight="1" x14ac:dyDescent="0.3">
      <c r="A583" s="18" t="e">
        <f>VLOOKUP(C583,'Stillingsbetegnelser RAR S'!$A$2:$D$30,4,FALSE)</f>
        <v>#N/A</v>
      </c>
      <c r="L583" s="12"/>
      <c r="M583" s="19"/>
      <c r="N583" s="12" t="s">
        <v>17</v>
      </c>
      <c r="O583" s="22"/>
      <c r="P583" s="13"/>
    </row>
    <row r="584" spans="1:16" ht="45" hidden="1" customHeight="1" x14ac:dyDescent="0.3">
      <c r="A584" s="18" t="e">
        <f>VLOOKUP(C584,'Stillingsbetegnelser RAR S'!$A$2:$D$30,4,FALSE)</f>
        <v>#N/A</v>
      </c>
      <c r="L584" s="12"/>
      <c r="M584" s="19"/>
      <c r="N584" s="12" t="s">
        <v>17</v>
      </c>
      <c r="O584" s="22"/>
      <c r="P584" s="13"/>
    </row>
    <row r="585" spans="1:16" ht="45" hidden="1" customHeight="1" x14ac:dyDescent="0.3">
      <c r="A585" s="18" t="e">
        <f>VLOOKUP(C585,'Stillingsbetegnelser RAR S'!$A$2:$D$30,4,FALSE)</f>
        <v>#N/A</v>
      </c>
      <c r="L585" s="12"/>
      <c r="M585" s="19"/>
      <c r="N585" s="12" t="s">
        <v>17</v>
      </c>
      <c r="O585" s="22"/>
      <c r="P585" s="13"/>
    </row>
    <row r="586" spans="1:16" ht="45" hidden="1" customHeight="1" x14ac:dyDescent="0.3">
      <c r="A586" s="18" t="e">
        <f>VLOOKUP(C586,'Stillingsbetegnelser RAR S'!$A$2:$D$30,4,FALSE)</f>
        <v>#N/A</v>
      </c>
      <c r="L586" s="12"/>
      <c r="M586" s="19"/>
      <c r="N586" s="12" t="s">
        <v>17</v>
      </c>
      <c r="O586" s="22"/>
      <c r="P586" s="13"/>
    </row>
    <row r="587" spans="1:16" ht="45" hidden="1" customHeight="1" x14ac:dyDescent="0.3">
      <c r="A587" s="18" t="e">
        <f>VLOOKUP(C587,'Stillingsbetegnelser RAR S'!$A$2:$D$30,4,FALSE)</f>
        <v>#N/A</v>
      </c>
      <c r="L587" s="12"/>
      <c r="M587" s="19"/>
      <c r="N587" s="12" t="s">
        <v>17</v>
      </c>
      <c r="O587" s="22"/>
      <c r="P587" s="13"/>
    </row>
    <row r="588" spans="1:16" ht="45" hidden="1" customHeight="1" x14ac:dyDescent="0.3">
      <c r="A588" s="18" t="e">
        <f>VLOOKUP(C588,'Stillingsbetegnelser RAR S'!$A$2:$D$30,4,FALSE)</f>
        <v>#N/A</v>
      </c>
      <c r="L588" s="12"/>
      <c r="M588" s="19"/>
      <c r="N588" s="12" t="s">
        <v>17</v>
      </c>
      <c r="O588" s="22"/>
      <c r="P588" s="13"/>
    </row>
    <row r="589" spans="1:16" ht="45" hidden="1" customHeight="1" x14ac:dyDescent="0.3">
      <c r="A589" s="18" t="e">
        <f>VLOOKUP(C589,'Stillingsbetegnelser RAR S'!$A$2:$D$30,4,FALSE)</f>
        <v>#N/A</v>
      </c>
      <c r="L589" s="12"/>
      <c r="M589" s="19"/>
      <c r="N589" s="12" t="s">
        <v>17</v>
      </c>
      <c r="O589" s="22"/>
      <c r="P589" s="13"/>
    </row>
    <row r="590" spans="1:16" ht="45" hidden="1" customHeight="1" x14ac:dyDescent="0.3">
      <c r="A590" s="18" t="e">
        <f>VLOOKUP(C590,'Stillingsbetegnelser RAR S'!$A$2:$D$30,4,FALSE)</f>
        <v>#N/A</v>
      </c>
      <c r="L590" s="12"/>
      <c r="M590" s="19"/>
      <c r="N590" s="12" t="s">
        <v>17</v>
      </c>
      <c r="O590" s="22"/>
      <c r="P590" s="13"/>
    </row>
    <row r="591" spans="1:16" ht="45" hidden="1" customHeight="1" x14ac:dyDescent="0.3">
      <c r="A591" s="18" t="e">
        <f>VLOOKUP(C591,'Stillingsbetegnelser RAR S'!$A$2:$D$30,4,FALSE)</f>
        <v>#N/A</v>
      </c>
      <c r="L591" s="12"/>
      <c r="M591" s="19"/>
      <c r="N591" s="12" t="s">
        <v>17</v>
      </c>
      <c r="O591" s="22"/>
      <c r="P591" s="13"/>
    </row>
    <row r="592" spans="1:16" ht="45" hidden="1" customHeight="1" x14ac:dyDescent="0.3">
      <c r="A592" s="18" t="e">
        <f>VLOOKUP(C592,'Stillingsbetegnelser RAR S'!$A$2:$D$30,4,FALSE)</f>
        <v>#N/A</v>
      </c>
      <c r="L592" s="12"/>
      <c r="M592" s="19"/>
      <c r="N592" s="12" t="s">
        <v>17</v>
      </c>
      <c r="O592" s="22"/>
      <c r="P592" s="13"/>
    </row>
    <row r="593" spans="1:16" ht="45" hidden="1" customHeight="1" x14ac:dyDescent="0.3">
      <c r="A593" s="18" t="e">
        <f>VLOOKUP(C593,'Stillingsbetegnelser RAR S'!$A$2:$D$30,4,FALSE)</f>
        <v>#N/A</v>
      </c>
      <c r="L593" s="12"/>
      <c r="M593" s="19"/>
      <c r="N593" s="12" t="s">
        <v>17</v>
      </c>
      <c r="O593" s="22"/>
      <c r="P593" s="13"/>
    </row>
    <row r="594" spans="1:16" ht="45" hidden="1" customHeight="1" x14ac:dyDescent="0.3">
      <c r="A594" s="18" t="e">
        <f>VLOOKUP(C594,'Stillingsbetegnelser RAR S'!$A$2:$D$30,4,FALSE)</f>
        <v>#N/A</v>
      </c>
      <c r="L594" s="12"/>
      <c r="M594" s="19"/>
      <c r="N594" s="12" t="s">
        <v>17</v>
      </c>
      <c r="O594" s="22"/>
      <c r="P594" s="13"/>
    </row>
    <row r="595" spans="1:16" ht="45" hidden="1" customHeight="1" x14ac:dyDescent="0.3">
      <c r="A595" s="18" t="e">
        <f>VLOOKUP(C595,'Stillingsbetegnelser RAR S'!$A$2:$D$30,4,FALSE)</f>
        <v>#N/A</v>
      </c>
      <c r="L595" s="12"/>
      <c r="M595" s="19"/>
      <c r="N595" s="12" t="s">
        <v>17</v>
      </c>
      <c r="O595" s="22"/>
      <c r="P595" s="13"/>
    </row>
    <row r="596" spans="1:16" ht="45" hidden="1" customHeight="1" x14ac:dyDescent="0.3">
      <c r="A596" s="18" t="e">
        <f>VLOOKUP(C596,'Stillingsbetegnelser RAR S'!$A$2:$D$30,4,FALSE)</f>
        <v>#N/A</v>
      </c>
      <c r="L596" s="12"/>
      <c r="M596" s="19"/>
      <c r="N596" s="12" t="s">
        <v>17</v>
      </c>
      <c r="O596" s="22"/>
      <c r="P596" s="13"/>
    </row>
    <row r="597" spans="1:16" ht="45" hidden="1" customHeight="1" x14ac:dyDescent="0.3">
      <c r="A597" s="18" t="e">
        <f>VLOOKUP(C597,'Stillingsbetegnelser RAR S'!$A$2:$D$30,4,FALSE)</f>
        <v>#N/A</v>
      </c>
      <c r="L597" s="12"/>
      <c r="M597" s="19"/>
      <c r="N597" s="12" t="s">
        <v>17</v>
      </c>
      <c r="O597" s="22"/>
      <c r="P597" s="13"/>
    </row>
    <row r="598" spans="1:16" ht="45" hidden="1" customHeight="1" x14ac:dyDescent="0.3">
      <c r="A598" s="18" t="e">
        <f>VLOOKUP(C598,'Stillingsbetegnelser RAR S'!$A$2:$D$30,4,FALSE)</f>
        <v>#N/A</v>
      </c>
      <c r="L598" s="12"/>
      <c r="M598" s="19"/>
      <c r="N598" s="12" t="s">
        <v>17</v>
      </c>
      <c r="O598" s="22"/>
      <c r="P598" s="13"/>
    </row>
    <row r="599" spans="1:16" ht="45" hidden="1" customHeight="1" x14ac:dyDescent="0.3">
      <c r="A599" s="18" t="e">
        <f>VLOOKUP(C599,'Stillingsbetegnelser RAR S'!$A$2:$D$30,4,FALSE)</f>
        <v>#N/A</v>
      </c>
      <c r="L599" s="12"/>
      <c r="M599" s="19"/>
      <c r="N599" s="12" t="s">
        <v>17</v>
      </c>
      <c r="O599" s="22"/>
      <c r="P599" s="13"/>
    </row>
    <row r="600" spans="1:16" ht="45" hidden="1" customHeight="1" x14ac:dyDescent="0.3">
      <c r="A600" s="18" t="e">
        <f>VLOOKUP(C600,'Stillingsbetegnelser RAR S'!$A$2:$D$30,4,FALSE)</f>
        <v>#N/A</v>
      </c>
      <c r="L600" s="12"/>
      <c r="M600" s="19"/>
      <c r="N600" s="12" t="s">
        <v>17</v>
      </c>
      <c r="O600" s="22"/>
      <c r="P600" s="13"/>
    </row>
    <row r="601" spans="1:16" ht="45" hidden="1" customHeight="1" x14ac:dyDescent="0.3">
      <c r="A601" s="18" t="e">
        <f>VLOOKUP(C601,'Stillingsbetegnelser RAR S'!$A$2:$D$30,4,FALSE)</f>
        <v>#N/A</v>
      </c>
      <c r="L601" s="12"/>
      <c r="M601" s="19"/>
      <c r="N601" s="12" t="s">
        <v>17</v>
      </c>
      <c r="O601" s="22"/>
      <c r="P601" s="13"/>
    </row>
    <row r="602" spans="1:16" ht="45" hidden="1" customHeight="1" x14ac:dyDescent="0.3">
      <c r="A602" s="18" t="e">
        <f>VLOOKUP(C602,'Stillingsbetegnelser RAR S'!$A$2:$D$30,4,FALSE)</f>
        <v>#N/A</v>
      </c>
      <c r="L602" s="12"/>
      <c r="M602" s="19"/>
      <c r="N602" s="12" t="s">
        <v>17</v>
      </c>
      <c r="O602" s="22"/>
      <c r="P602" s="13"/>
    </row>
    <row r="603" spans="1:16" ht="45" hidden="1" customHeight="1" x14ac:dyDescent="0.3">
      <c r="A603" s="18" t="e">
        <f>VLOOKUP(C603,'Stillingsbetegnelser RAR S'!$A$2:$D$30,4,FALSE)</f>
        <v>#N/A</v>
      </c>
      <c r="L603" s="12"/>
      <c r="M603" s="19"/>
      <c r="N603" s="12" t="s">
        <v>17</v>
      </c>
      <c r="O603" s="22"/>
      <c r="P603" s="13"/>
    </row>
    <row r="604" spans="1:16" ht="45" hidden="1" customHeight="1" x14ac:dyDescent="0.3">
      <c r="A604" s="18" t="e">
        <f>VLOOKUP(C604,'Stillingsbetegnelser RAR S'!$A$2:$D$30,4,FALSE)</f>
        <v>#N/A</v>
      </c>
      <c r="L604" s="12"/>
      <c r="M604" s="19"/>
      <c r="N604" s="12" t="s">
        <v>17</v>
      </c>
      <c r="O604" s="22"/>
      <c r="P604" s="13"/>
    </row>
    <row r="605" spans="1:16" ht="45" hidden="1" customHeight="1" x14ac:dyDescent="0.3">
      <c r="A605" s="18" t="e">
        <f>VLOOKUP(C605,'Stillingsbetegnelser RAR S'!$A$2:$D$30,4,FALSE)</f>
        <v>#N/A</v>
      </c>
      <c r="L605" s="12"/>
      <c r="M605" s="19"/>
      <c r="N605" s="12" t="s">
        <v>17</v>
      </c>
      <c r="O605" s="22"/>
      <c r="P605" s="13"/>
    </row>
    <row r="606" spans="1:16" ht="45" hidden="1" customHeight="1" x14ac:dyDescent="0.3">
      <c r="A606" s="18" t="e">
        <f>VLOOKUP(C606,'Stillingsbetegnelser RAR S'!$A$2:$D$30,4,FALSE)</f>
        <v>#N/A</v>
      </c>
      <c r="L606" s="12"/>
      <c r="M606" s="19"/>
      <c r="N606" s="12" t="s">
        <v>17</v>
      </c>
      <c r="O606" s="22"/>
      <c r="P606" s="13"/>
    </row>
    <row r="607" spans="1:16" ht="45" hidden="1" customHeight="1" x14ac:dyDescent="0.3">
      <c r="A607" s="18" t="e">
        <f>VLOOKUP(C607,'Stillingsbetegnelser RAR S'!$A$2:$D$30,4,FALSE)</f>
        <v>#N/A</v>
      </c>
      <c r="L607" s="12"/>
      <c r="M607" s="19"/>
      <c r="N607" s="12" t="s">
        <v>17</v>
      </c>
      <c r="O607" s="22"/>
      <c r="P607" s="13"/>
    </row>
    <row r="608" spans="1:16" ht="45" hidden="1" customHeight="1" x14ac:dyDescent="0.3">
      <c r="A608" s="18" t="e">
        <f>VLOOKUP(C608,'Stillingsbetegnelser RAR S'!$A$2:$D$30,4,FALSE)</f>
        <v>#N/A</v>
      </c>
      <c r="L608" s="12"/>
      <c r="M608" s="19"/>
      <c r="N608" s="12" t="s">
        <v>17</v>
      </c>
      <c r="O608" s="22"/>
      <c r="P608" s="13"/>
    </row>
    <row r="609" spans="1:16" ht="45" hidden="1" customHeight="1" x14ac:dyDescent="0.3">
      <c r="A609" s="18" t="e">
        <f>VLOOKUP(C609,'Stillingsbetegnelser RAR S'!$A$2:$D$30,4,FALSE)</f>
        <v>#N/A</v>
      </c>
      <c r="L609" s="12"/>
      <c r="M609" s="19"/>
      <c r="N609" s="12" t="s">
        <v>17</v>
      </c>
      <c r="O609" s="22"/>
      <c r="P609" s="13"/>
    </row>
    <row r="610" spans="1:16" ht="45" hidden="1" customHeight="1" x14ac:dyDescent="0.3">
      <c r="A610" s="18" t="e">
        <f>VLOOKUP(C610,'Stillingsbetegnelser RAR S'!$A$2:$D$30,4,FALSE)</f>
        <v>#N/A</v>
      </c>
      <c r="L610" s="12"/>
      <c r="M610" s="19"/>
      <c r="N610" s="12" t="s">
        <v>17</v>
      </c>
      <c r="O610" s="22"/>
      <c r="P610" s="13"/>
    </row>
    <row r="611" spans="1:16" ht="45" hidden="1" customHeight="1" x14ac:dyDescent="0.3">
      <c r="A611" s="18" t="e">
        <f>VLOOKUP(C611,'Stillingsbetegnelser RAR S'!$A$2:$D$30,4,FALSE)</f>
        <v>#N/A</v>
      </c>
      <c r="L611" s="12"/>
      <c r="M611" s="19"/>
      <c r="N611" s="12" t="s">
        <v>17</v>
      </c>
      <c r="O611" s="22"/>
      <c r="P611" s="13"/>
    </row>
    <row r="612" spans="1:16" ht="45" hidden="1" customHeight="1" x14ac:dyDescent="0.3">
      <c r="A612" s="18" t="e">
        <f>VLOOKUP(C612,'Stillingsbetegnelser RAR S'!$A$2:$D$30,4,FALSE)</f>
        <v>#N/A</v>
      </c>
      <c r="L612" s="12"/>
      <c r="M612" s="19"/>
      <c r="N612" s="12" t="s">
        <v>17</v>
      </c>
      <c r="O612" s="22"/>
      <c r="P612" s="13"/>
    </row>
    <row r="613" spans="1:16" ht="45" hidden="1" customHeight="1" x14ac:dyDescent="0.3">
      <c r="A613" s="18" t="e">
        <f>VLOOKUP(C613,'Stillingsbetegnelser RAR S'!$A$2:$D$30,4,FALSE)</f>
        <v>#N/A</v>
      </c>
      <c r="L613" s="12"/>
      <c r="M613" s="19"/>
      <c r="N613" s="12" t="s">
        <v>17</v>
      </c>
      <c r="O613" s="22"/>
      <c r="P613" s="13"/>
    </row>
    <row r="614" spans="1:16" ht="45" hidden="1" customHeight="1" x14ac:dyDescent="0.3">
      <c r="A614" s="18" t="e">
        <f>VLOOKUP(C614,'Stillingsbetegnelser RAR S'!$A$2:$D$30,4,FALSE)</f>
        <v>#N/A</v>
      </c>
      <c r="L614" s="12"/>
      <c r="M614" s="19"/>
      <c r="N614" s="12" t="s">
        <v>17</v>
      </c>
      <c r="O614" s="22"/>
      <c r="P614" s="13"/>
    </row>
    <row r="615" spans="1:16" ht="45" hidden="1" customHeight="1" x14ac:dyDescent="0.3">
      <c r="A615" s="18" t="e">
        <f>VLOOKUP(C615,'Stillingsbetegnelser RAR S'!$A$2:$D$30,4,FALSE)</f>
        <v>#N/A</v>
      </c>
      <c r="L615" s="12"/>
      <c r="M615" s="19"/>
      <c r="N615" s="12" t="s">
        <v>17</v>
      </c>
      <c r="O615" s="22"/>
      <c r="P615" s="13"/>
    </row>
    <row r="616" spans="1:16" ht="45" hidden="1" customHeight="1" x14ac:dyDescent="0.3">
      <c r="A616" s="18" t="e">
        <f>VLOOKUP(C616,'Stillingsbetegnelser RAR S'!$A$2:$D$30,4,FALSE)</f>
        <v>#N/A</v>
      </c>
      <c r="L616" s="12"/>
      <c r="M616" s="19"/>
      <c r="N616" s="12" t="s">
        <v>17</v>
      </c>
      <c r="O616" s="22"/>
      <c r="P616" s="13"/>
    </row>
    <row r="617" spans="1:16" ht="45" hidden="1" customHeight="1" x14ac:dyDescent="0.3">
      <c r="A617" s="18" t="e">
        <f>VLOOKUP(C617,'Stillingsbetegnelser RAR S'!$A$2:$D$30,4,FALSE)</f>
        <v>#N/A</v>
      </c>
      <c r="L617" s="12"/>
      <c r="M617" s="19"/>
      <c r="N617" s="12" t="s">
        <v>17</v>
      </c>
      <c r="O617" s="22"/>
      <c r="P617" s="13"/>
    </row>
    <row r="618" spans="1:16" ht="45" hidden="1" customHeight="1" x14ac:dyDescent="0.3">
      <c r="A618" s="18" t="e">
        <f>VLOOKUP(C618,'Stillingsbetegnelser RAR S'!$A$2:$D$30,4,FALSE)</f>
        <v>#N/A</v>
      </c>
      <c r="L618" s="12"/>
      <c r="M618" s="19"/>
      <c r="N618" s="12" t="s">
        <v>17</v>
      </c>
      <c r="O618" s="22"/>
      <c r="P618" s="13"/>
    </row>
    <row r="619" spans="1:16" ht="45" hidden="1" customHeight="1" x14ac:dyDescent="0.3">
      <c r="A619" s="18" t="e">
        <f>VLOOKUP(C619,'Stillingsbetegnelser RAR S'!$A$2:$D$30,4,FALSE)</f>
        <v>#N/A</v>
      </c>
      <c r="L619" s="12"/>
      <c r="M619" s="19"/>
      <c r="N619" s="12" t="s">
        <v>17</v>
      </c>
      <c r="O619" s="22"/>
      <c r="P619" s="13"/>
    </row>
    <row r="620" spans="1:16" ht="45" hidden="1" customHeight="1" x14ac:dyDescent="0.3">
      <c r="A620" s="18" t="e">
        <f>VLOOKUP(C620,'Stillingsbetegnelser RAR S'!$A$2:$D$30,4,FALSE)</f>
        <v>#N/A</v>
      </c>
      <c r="L620" s="12"/>
      <c r="M620" s="19"/>
      <c r="N620" s="12" t="s">
        <v>17</v>
      </c>
      <c r="O620" s="22"/>
      <c r="P620" s="13"/>
    </row>
    <row r="621" spans="1:16" ht="45" hidden="1" customHeight="1" x14ac:dyDescent="0.3">
      <c r="A621" s="18" t="e">
        <f>VLOOKUP(C621,'Stillingsbetegnelser RAR S'!$A$2:$D$30,4,FALSE)</f>
        <v>#N/A</v>
      </c>
      <c r="L621" s="12"/>
      <c r="M621" s="19"/>
      <c r="N621" s="12" t="s">
        <v>17</v>
      </c>
      <c r="O621" s="22"/>
      <c r="P621" s="13"/>
    </row>
    <row r="622" spans="1:16" ht="45" hidden="1" customHeight="1" x14ac:dyDescent="0.3">
      <c r="A622" s="18" t="e">
        <f>VLOOKUP(C622,'Stillingsbetegnelser RAR S'!$A$2:$D$30,4,FALSE)</f>
        <v>#N/A</v>
      </c>
      <c r="L622" s="12"/>
      <c r="M622" s="19"/>
      <c r="N622" s="12" t="s">
        <v>17</v>
      </c>
      <c r="O622" s="22"/>
      <c r="P622" s="13"/>
    </row>
    <row r="623" spans="1:16" ht="45" hidden="1" customHeight="1" x14ac:dyDescent="0.3">
      <c r="A623" s="18" t="e">
        <f>VLOOKUP(C623,'Stillingsbetegnelser RAR S'!$A$2:$D$30,4,FALSE)</f>
        <v>#N/A</v>
      </c>
      <c r="L623" s="12"/>
      <c r="M623" s="19"/>
      <c r="N623" s="12" t="s">
        <v>17</v>
      </c>
      <c r="O623" s="22"/>
      <c r="P623" s="13"/>
    </row>
    <row r="624" spans="1:16" ht="45" hidden="1" customHeight="1" x14ac:dyDescent="0.3">
      <c r="A624" s="18" t="e">
        <f>VLOOKUP(C624,'Stillingsbetegnelser RAR S'!$A$2:$D$30,4,FALSE)</f>
        <v>#N/A</v>
      </c>
      <c r="L624" s="12"/>
      <c r="M624" s="19"/>
      <c r="N624" s="12" t="s">
        <v>17</v>
      </c>
      <c r="O624" s="22"/>
      <c r="P624" s="13"/>
    </row>
    <row r="625" spans="1:16" ht="45" hidden="1" customHeight="1" x14ac:dyDescent="0.3">
      <c r="A625" s="18" t="e">
        <f>VLOOKUP(C625,'Stillingsbetegnelser RAR S'!$A$2:$D$30,4,FALSE)</f>
        <v>#N/A</v>
      </c>
      <c r="L625" s="12"/>
      <c r="M625" s="19"/>
      <c r="N625" s="12" t="s">
        <v>17</v>
      </c>
      <c r="O625" s="22"/>
      <c r="P625" s="13"/>
    </row>
    <row r="626" spans="1:16" ht="45" hidden="1" customHeight="1" x14ac:dyDescent="0.3">
      <c r="A626" s="18" t="e">
        <f>VLOOKUP(C626,'Stillingsbetegnelser RAR S'!$A$2:$D$30,4,FALSE)</f>
        <v>#N/A</v>
      </c>
      <c r="L626" s="12"/>
      <c r="M626" s="19"/>
      <c r="N626" s="12" t="s">
        <v>17</v>
      </c>
      <c r="O626" s="22"/>
      <c r="P626" s="13"/>
    </row>
    <row r="627" spans="1:16" ht="45" hidden="1" customHeight="1" x14ac:dyDescent="0.3">
      <c r="A627" s="18" t="e">
        <f>VLOOKUP(C627,'Stillingsbetegnelser RAR S'!$A$2:$D$30,4,FALSE)</f>
        <v>#N/A</v>
      </c>
      <c r="L627" s="12"/>
      <c r="M627" s="19"/>
      <c r="N627" s="12" t="s">
        <v>17</v>
      </c>
      <c r="O627" s="22"/>
      <c r="P627" s="13"/>
    </row>
    <row r="628" spans="1:16" ht="45" hidden="1" customHeight="1" x14ac:dyDescent="0.3">
      <c r="A628" s="18" t="e">
        <f>VLOOKUP(C628,'Stillingsbetegnelser RAR S'!$A$2:$D$30,4,FALSE)</f>
        <v>#N/A</v>
      </c>
      <c r="L628" s="12"/>
      <c r="M628" s="19"/>
      <c r="N628" s="12" t="s">
        <v>17</v>
      </c>
      <c r="O628" s="22"/>
      <c r="P628" s="13"/>
    </row>
    <row r="629" spans="1:16" ht="45" hidden="1" customHeight="1" x14ac:dyDescent="0.3">
      <c r="A629" s="18" t="e">
        <f>VLOOKUP(C629,'Stillingsbetegnelser RAR S'!$A$2:$D$30,4,FALSE)</f>
        <v>#N/A</v>
      </c>
      <c r="L629" s="12"/>
      <c r="M629" s="19"/>
      <c r="N629" s="12" t="s">
        <v>17</v>
      </c>
      <c r="O629" s="22"/>
      <c r="P629" s="13"/>
    </row>
    <row r="630" spans="1:16" ht="45" hidden="1" customHeight="1" x14ac:dyDescent="0.3">
      <c r="A630" s="18" t="e">
        <f>VLOOKUP(C630,'Stillingsbetegnelser RAR S'!$A$2:$D$30,4,FALSE)</f>
        <v>#N/A</v>
      </c>
      <c r="L630" s="12"/>
      <c r="M630" s="19"/>
      <c r="N630" s="12" t="s">
        <v>17</v>
      </c>
      <c r="O630" s="22"/>
      <c r="P630" s="13"/>
    </row>
    <row r="631" spans="1:16" ht="45" hidden="1" customHeight="1" x14ac:dyDescent="0.3">
      <c r="A631" s="18" t="e">
        <f>VLOOKUP(C631,'Stillingsbetegnelser RAR S'!$A$2:$D$30,4,FALSE)</f>
        <v>#N/A</v>
      </c>
      <c r="L631" s="12"/>
      <c r="M631" s="19"/>
      <c r="N631" s="12" t="s">
        <v>17</v>
      </c>
      <c r="O631" s="22"/>
      <c r="P631" s="13"/>
    </row>
    <row r="632" spans="1:16" ht="45" hidden="1" customHeight="1" x14ac:dyDescent="0.3">
      <c r="A632" s="18" t="e">
        <f>VLOOKUP(C632,'Stillingsbetegnelser RAR S'!$A$2:$D$30,4,FALSE)</f>
        <v>#N/A</v>
      </c>
      <c r="L632" s="12"/>
      <c r="M632" s="19"/>
      <c r="N632" s="12" t="s">
        <v>17</v>
      </c>
      <c r="O632" s="22"/>
      <c r="P632" s="13"/>
    </row>
    <row r="633" spans="1:16" ht="45" hidden="1" customHeight="1" x14ac:dyDescent="0.3">
      <c r="A633" s="18" t="e">
        <f>VLOOKUP(C633,'Stillingsbetegnelser RAR S'!$A$2:$D$30,4,FALSE)</f>
        <v>#N/A</v>
      </c>
      <c r="L633" s="12"/>
      <c r="M633" s="19"/>
      <c r="N633" s="12" t="s">
        <v>17</v>
      </c>
      <c r="O633" s="22"/>
      <c r="P633" s="13"/>
    </row>
    <row r="634" spans="1:16" ht="45" hidden="1" customHeight="1" x14ac:dyDescent="0.3">
      <c r="A634" s="18" t="e">
        <f>VLOOKUP(C634,'Stillingsbetegnelser RAR S'!$A$2:$D$30,4,FALSE)</f>
        <v>#N/A</v>
      </c>
      <c r="L634" s="12"/>
      <c r="M634" s="19"/>
      <c r="N634" s="12" t="s">
        <v>17</v>
      </c>
      <c r="O634" s="22"/>
      <c r="P634" s="13"/>
    </row>
    <row r="635" spans="1:16" ht="45" hidden="1" customHeight="1" x14ac:dyDescent="0.3">
      <c r="A635" s="18" t="e">
        <f>VLOOKUP(C635,'Stillingsbetegnelser RAR S'!$A$2:$D$30,4,FALSE)</f>
        <v>#N/A</v>
      </c>
      <c r="L635" s="12"/>
      <c r="M635" s="19"/>
      <c r="N635" s="12" t="s">
        <v>17</v>
      </c>
      <c r="O635" s="22"/>
      <c r="P635" s="13"/>
    </row>
    <row r="636" spans="1:16" ht="45" hidden="1" customHeight="1" x14ac:dyDescent="0.3">
      <c r="A636" s="18" t="e">
        <f>VLOOKUP(C636,'Stillingsbetegnelser RAR S'!$A$2:$D$30,4,FALSE)</f>
        <v>#N/A</v>
      </c>
      <c r="L636" s="12"/>
      <c r="M636" s="19"/>
      <c r="N636" s="12" t="s">
        <v>17</v>
      </c>
      <c r="O636" s="22"/>
      <c r="P636" s="13"/>
    </row>
    <row r="637" spans="1:16" ht="45" hidden="1" customHeight="1" x14ac:dyDescent="0.3">
      <c r="A637" s="18" t="e">
        <f>VLOOKUP(C637,'Stillingsbetegnelser RAR S'!$A$2:$D$30,4,FALSE)</f>
        <v>#N/A</v>
      </c>
      <c r="L637" s="12"/>
      <c r="M637" s="19"/>
      <c r="N637" s="12" t="s">
        <v>17</v>
      </c>
      <c r="O637" s="22"/>
      <c r="P637" s="13"/>
    </row>
    <row r="638" spans="1:16" ht="45" hidden="1" customHeight="1" x14ac:dyDescent="0.3">
      <c r="A638" s="18" t="e">
        <f>VLOOKUP(C638,'Stillingsbetegnelser RAR S'!$A$2:$D$30,4,FALSE)</f>
        <v>#N/A</v>
      </c>
      <c r="L638" s="12"/>
      <c r="M638" s="19"/>
      <c r="N638" s="12" t="s">
        <v>17</v>
      </c>
      <c r="O638" s="22"/>
      <c r="P638" s="13"/>
    </row>
    <row r="639" spans="1:16" ht="45" hidden="1" customHeight="1" x14ac:dyDescent="0.3">
      <c r="A639" s="18" t="e">
        <f>VLOOKUP(C639,'Stillingsbetegnelser RAR S'!$A$2:$D$30,4,FALSE)</f>
        <v>#N/A</v>
      </c>
      <c r="L639" s="12"/>
      <c r="M639" s="19"/>
      <c r="N639" s="12" t="s">
        <v>17</v>
      </c>
      <c r="O639" s="22"/>
      <c r="P639" s="13"/>
    </row>
    <row r="640" spans="1:16" ht="45" hidden="1" customHeight="1" x14ac:dyDescent="0.3">
      <c r="A640" s="18" t="e">
        <f>VLOOKUP(C640,'Stillingsbetegnelser RAR S'!$A$2:$D$30,4,FALSE)</f>
        <v>#N/A</v>
      </c>
      <c r="L640" s="12"/>
      <c r="M640" s="19"/>
      <c r="N640" s="12" t="s">
        <v>17</v>
      </c>
      <c r="O640" s="22"/>
      <c r="P640" s="13"/>
    </row>
    <row r="641" spans="1:16" ht="45" hidden="1" customHeight="1" x14ac:dyDescent="0.3">
      <c r="A641" s="18" t="e">
        <f>VLOOKUP(C641,'Stillingsbetegnelser RAR S'!$A$2:$D$30,4,FALSE)</f>
        <v>#N/A</v>
      </c>
      <c r="L641" s="12"/>
      <c r="M641" s="19"/>
      <c r="N641" s="12" t="s">
        <v>17</v>
      </c>
      <c r="O641" s="22"/>
      <c r="P641" s="13"/>
    </row>
    <row r="642" spans="1:16" ht="45" hidden="1" customHeight="1" x14ac:dyDescent="0.3">
      <c r="A642" s="18" t="e">
        <f>VLOOKUP(C642,'Stillingsbetegnelser RAR S'!$A$2:$D$30,4,FALSE)</f>
        <v>#N/A</v>
      </c>
      <c r="L642" s="12"/>
      <c r="M642" s="19"/>
      <c r="N642" s="12" t="s">
        <v>17</v>
      </c>
      <c r="O642" s="22"/>
      <c r="P642" s="13"/>
    </row>
    <row r="643" spans="1:16" ht="45" hidden="1" customHeight="1" x14ac:dyDescent="0.3">
      <c r="A643" s="18" t="e">
        <f>VLOOKUP(C643,'Stillingsbetegnelser RAR S'!$A$2:$D$30,4,FALSE)</f>
        <v>#N/A</v>
      </c>
      <c r="L643" s="12"/>
      <c r="M643" s="19"/>
      <c r="N643" s="12" t="s">
        <v>17</v>
      </c>
      <c r="O643" s="22"/>
      <c r="P643" s="13"/>
    </row>
    <row r="644" spans="1:16" ht="45" hidden="1" customHeight="1" x14ac:dyDescent="0.3">
      <c r="A644" s="18" t="e">
        <f>VLOOKUP(C644,'Stillingsbetegnelser RAR S'!$A$2:$D$30,4,FALSE)</f>
        <v>#N/A</v>
      </c>
      <c r="L644" s="12"/>
      <c r="M644" s="19"/>
      <c r="N644" s="12" t="s">
        <v>17</v>
      </c>
      <c r="O644" s="22"/>
      <c r="P644" s="13"/>
    </row>
    <row r="645" spans="1:16" ht="45" hidden="1" customHeight="1" x14ac:dyDescent="0.3">
      <c r="A645" s="18" t="e">
        <f>VLOOKUP(C645,'Stillingsbetegnelser RAR S'!$A$2:$D$30,4,FALSE)</f>
        <v>#N/A</v>
      </c>
      <c r="L645" s="12"/>
      <c r="M645" s="19"/>
      <c r="N645" s="12" t="s">
        <v>17</v>
      </c>
      <c r="O645" s="22"/>
      <c r="P645" s="13"/>
    </row>
    <row r="646" spans="1:16" ht="40.5" hidden="1" customHeight="1" x14ac:dyDescent="0.3">
      <c r="B646" s="146" t="str">
        <f>VLOOKUP(C646,'[27]Liste over stillingsbetegnelser'!$C$2:$E$34,2,FALSE)</f>
        <v>Hotel, restauration, køkken, kantine</v>
      </c>
      <c r="C646" s="147" t="s">
        <v>42</v>
      </c>
      <c r="D646" s="148" t="str">
        <f>VLOOKUP(C646,'[27]Liste over stillingsbetegnelser'!$C$2:$E$34,3,FALSE)</f>
        <v>Madlavning, rengøring, egenkontrol, køkkenarbejde, bestille varer, varm mad</v>
      </c>
      <c r="E646" s="161" t="s">
        <v>1549</v>
      </c>
      <c r="F646" s="150" t="s">
        <v>1550</v>
      </c>
      <c r="G646" s="150" t="s">
        <v>27</v>
      </c>
      <c r="H646" s="150"/>
      <c r="I646" s="150">
        <v>48771</v>
      </c>
      <c r="J646" s="150">
        <v>3</v>
      </c>
      <c r="M646" s="20" t="s">
        <v>1555</v>
      </c>
    </row>
    <row r="647" spans="1:16" ht="39" hidden="1" customHeight="1" x14ac:dyDescent="0.3">
      <c r="B647" s="146" t="str">
        <f>VLOOKUP(C647,'[27]Liste over stillingsbetegnelser'!$C$2:$E$34,2,FALSE)</f>
        <v>Hotel, restauration, køkken, kantine</v>
      </c>
      <c r="C647" s="147" t="s">
        <v>42</v>
      </c>
      <c r="D647" s="148" t="str">
        <f>VLOOKUP(C647,'[27]Liste over stillingsbetegnelser'!$C$2:$E$34,3,FALSE)</f>
        <v>Madlavning, rengøring, egenkontrol, køkkenarbejde, bestille varer, varm mad</v>
      </c>
      <c r="E647" s="161" t="s">
        <v>1549</v>
      </c>
      <c r="F647" s="150" t="s">
        <v>45</v>
      </c>
      <c r="G647" s="150" t="s">
        <v>27</v>
      </c>
      <c r="H647" s="150"/>
      <c r="I647" s="150">
        <v>21567</v>
      </c>
      <c r="J647" s="150">
        <v>3</v>
      </c>
    </row>
    <row r="648" spans="1:16" ht="43.5" hidden="1" customHeight="1" x14ac:dyDescent="0.3">
      <c r="B648" s="146" t="str">
        <f>VLOOKUP(C648,'[27]Liste over stillingsbetegnelser'!$C$2:$E$34,2,FALSE)</f>
        <v>Hotel, restauration, køkken, kantine</v>
      </c>
      <c r="C648" s="147" t="s">
        <v>42</v>
      </c>
      <c r="D648" s="148" t="str">
        <f>VLOOKUP(C648,'[27]Liste over stillingsbetegnelser'!$C$2:$E$34,3,FALSE)</f>
        <v>Madlavning, rengøring, egenkontrol, køkkenarbejde, bestille varer, varm mad</v>
      </c>
      <c r="E648" s="161" t="s">
        <v>1549</v>
      </c>
      <c r="F648" s="150" t="s">
        <v>1551</v>
      </c>
      <c r="G648" s="150" t="s">
        <v>27</v>
      </c>
      <c r="H648" s="150"/>
      <c r="I648" s="150">
        <v>21568</v>
      </c>
      <c r="J648" s="150">
        <v>1</v>
      </c>
    </row>
    <row r="649" spans="1:16" ht="45.75" hidden="1" customHeight="1" x14ac:dyDescent="0.3">
      <c r="B649" s="146" t="str">
        <f>VLOOKUP(C649,'[27]Liste over stillingsbetegnelser'!$C$2:$E$34,2,FALSE)</f>
        <v>Hotel, restauration, køkken, kantine</v>
      </c>
      <c r="C649" s="147" t="s">
        <v>42</v>
      </c>
      <c r="D649" s="148" t="str">
        <f>VLOOKUP(C649,'[27]Liste over stillingsbetegnelser'!$C$2:$E$34,3,FALSE)</f>
        <v>Madlavning, rengøring, egenkontrol, køkkenarbejde, bestille varer, varm mad</v>
      </c>
      <c r="E649" s="161" t="s">
        <v>1549</v>
      </c>
      <c r="F649" s="150" t="s">
        <v>1552</v>
      </c>
      <c r="G649" s="150" t="s">
        <v>27</v>
      </c>
      <c r="H649" s="150"/>
      <c r="I649" s="150">
        <v>21569</v>
      </c>
      <c r="J649" s="150">
        <v>1</v>
      </c>
    </row>
    <row r="650" spans="1:16" ht="44.25" hidden="1" customHeight="1" x14ac:dyDescent="0.3">
      <c r="B650" s="146" t="str">
        <f>VLOOKUP(C650,'[27]Liste over stillingsbetegnelser'!$C$2:$E$34,2,FALSE)</f>
        <v>Hotel, restauration, køkken, kantine</v>
      </c>
      <c r="C650" s="147" t="s">
        <v>42</v>
      </c>
      <c r="D650" s="148" t="str">
        <f>VLOOKUP(C650,'[27]Liste over stillingsbetegnelser'!$C$2:$E$34,3,FALSE)</f>
        <v>Madlavning, rengøring, egenkontrol, køkkenarbejde, bestille varer, varm mad</v>
      </c>
      <c r="E650" s="161" t="s">
        <v>1549</v>
      </c>
      <c r="F650" s="150" t="s">
        <v>1553</v>
      </c>
      <c r="G650" s="150" t="s">
        <v>27</v>
      </c>
      <c r="H650" s="150"/>
      <c r="I650" s="150">
        <v>21570</v>
      </c>
      <c r="J650" s="150">
        <v>1</v>
      </c>
    </row>
    <row r="651" spans="1:16" ht="45" hidden="1" customHeight="1" x14ac:dyDescent="0.3">
      <c r="B651" s="146" t="str">
        <f>VLOOKUP(C651,'[27]Liste over stillingsbetegnelser'!$C$2:$E$34,2,FALSE)</f>
        <v>Hotel, restauration, køkken, kantine</v>
      </c>
      <c r="C651" s="147" t="s">
        <v>42</v>
      </c>
      <c r="D651" s="148" t="str">
        <f>VLOOKUP(C651,'[27]Liste over stillingsbetegnelser'!$C$2:$E$34,3,FALSE)</f>
        <v>Madlavning, rengøring, egenkontrol, køkkenarbejde, bestille varer, varm mad</v>
      </c>
      <c r="E651" s="161" t="s">
        <v>1549</v>
      </c>
      <c r="F651" s="150" t="s">
        <v>1554</v>
      </c>
      <c r="G651" s="150" t="s">
        <v>27</v>
      </c>
      <c r="H651" s="150"/>
      <c r="I651" s="150">
        <v>20800</v>
      </c>
      <c r="J651" s="150">
        <v>2</v>
      </c>
    </row>
  </sheetData>
  <autoFilter ref="A1:P651">
    <filterColumn colId="12">
      <filters>
        <filter val="HK reg.pos"/>
      </filters>
    </filterColumn>
  </autoFilter>
  <dataValidations count="4">
    <dataValidation type="textLength" operator="lessThan" allowBlank="1" showInputMessage="1" showErrorMessage="1" sqref="D14:D26 E14 E16 E22 E25 D33:E50 D200:D244 E208 F212 E210:E212 F229 D245:E297 D646:E651">
      <formula1>150</formula1>
    </dataValidation>
    <dataValidation type="decimal" allowBlank="1" showInputMessage="1" showErrorMessage="1" errorTitle="Indtast tal" error="Der kan kun indtastes tal i denne celle." sqref="J14:J26 J33:J50 J200:J241 J245:J297">
      <formula1>0</formula1>
      <formula2>10000</formula2>
    </dataValidation>
    <dataValidation type="decimal" allowBlank="1" showInputMessage="1" showErrorMessage="1" errorTitle="Indtast tal" error="Der kan kun indtastes tal i denne celle._x000a_Skriv antallet af dage, som kurset varer." sqref="I14:I26 I33:I50 I200:I241 I245:I297">
      <formula1>0</formula1>
      <formula2>1000</formula2>
    </dataValidation>
    <dataValidation type="list" allowBlank="1" showInputMessage="1" showErrorMessage="1" sqref="C33:C50">
      <formula1>#REF!</formula1>
    </dataValidation>
  </dataValidations>
  <hyperlinks>
    <hyperlink ref="K14" r:id="rId1"/>
    <hyperlink ref="K16" r:id="rId2" tooltip="https://improvebusiness.dk/kommune/"/>
    <hyperlink ref="K15" r:id="rId3" display="https://www.exopi.dk/borgere-i-job/"/>
    <hyperlink ref="K17" r:id="rId4"/>
    <hyperlink ref="K18" r:id="rId5"/>
    <hyperlink ref="K19" r:id="rId6"/>
    <hyperlink ref="K20" r:id="rId7"/>
    <hyperlink ref="K21" r:id="rId8"/>
    <hyperlink ref="K22" r:id="rId9"/>
    <hyperlink ref="K23" r:id="rId10"/>
    <hyperlink ref="K24" r:id="rId11"/>
    <hyperlink ref="K25" r:id="rId12"/>
    <hyperlink ref="K26" r:id="rId13"/>
    <hyperlink ref="K28" r:id="rId14"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29" r:id="rId15"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0" r:id="rId16"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1" r:id="rId17"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2" r:id="rId18"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5" r:id="rId19"/>
    <hyperlink ref="K36" r:id="rId20"/>
    <hyperlink ref="K37" r:id="rId21"/>
    <hyperlink ref="K50" r:id="rId22"/>
    <hyperlink ref="K129" r:id="rId23"/>
    <hyperlink ref="K151" r:id="rId24"/>
    <hyperlink ref="K194" r:id="rId25"/>
    <hyperlink ref="K157" r:id="rId26"/>
    <hyperlink ref="K71" r:id="rId27"/>
    <hyperlink ref="K73" r:id="rId28"/>
    <hyperlink ref="K106" r:id="rId29"/>
    <hyperlink ref="K178" r:id="rId30"/>
    <hyperlink ref="K180" r:id="rId31"/>
    <hyperlink ref="K181" r:id="rId32"/>
    <hyperlink ref="K109" r:id="rId33"/>
    <hyperlink ref="K111" r:id="rId34"/>
    <hyperlink ref="K112" r:id="rId35"/>
    <hyperlink ref="K113" r:id="rId36"/>
    <hyperlink ref="K130" r:id="rId37"/>
    <hyperlink ref="K95" r:id="rId38"/>
    <hyperlink ref="K200" r:id="rId39"/>
    <hyperlink ref="K242" r:id="rId40"/>
    <hyperlink ref="K246" r:id="rId41" display="https://www.ug.dk/search/49325"/>
    <hyperlink ref="K247" r:id="rId42"/>
    <hyperlink ref="K248" r:id="rId43"/>
    <hyperlink ref="K249" r:id="rId44"/>
    <hyperlink ref="K250" r:id="rId45"/>
    <hyperlink ref="K252" r:id="rId46"/>
    <hyperlink ref="K253" r:id="rId47"/>
    <hyperlink ref="K254" r:id="rId48"/>
    <hyperlink ref="K255" r:id="rId49"/>
    <hyperlink ref="K256" r:id="rId50"/>
    <hyperlink ref="K257" r:id="rId51"/>
    <hyperlink ref="K258" r:id="rId52"/>
    <hyperlink ref="K259" r:id="rId53"/>
    <hyperlink ref="K260" r:id="rId54"/>
    <hyperlink ref="K251" r:id="rId55" display="https://www.ug.dk/search/40649"/>
    <hyperlink ref="K278" r:id="rId56"/>
    <hyperlink ref="K290" r:id="rId57" display="https://khskompetence.dk/den-serviceorienterede-medarbejder"/>
    <hyperlink ref="K291" r:id="rId58" display="https://www.amujuul.dk/andre-kurser/trailerkort-personbil"/>
    <hyperlink ref="K298" r:id="rId59" display="https://www.teknologisk.dk/kurser/microsoft-dynamics-365-fundamentals-finance-and-operations-apps-erp-mb-920t00/k91009?cms.query=microsoft+dyna"/>
    <hyperlink ref="K299" r:id="rId60" display="https://www.teknologisk.dk/kurser/power-bi-grundlaeggende/k90871?cms.query=power+bi"/>
    <hyperlink ref="K300" r:id="rId61" display="https://www.teknologisk.dk/kurser/business-controlling/k72206?cms.query=business+controlling"/>
    <hyperlink ref="K301" r:id="rId62" display="https://www.teknologisk.dk/kurser/den-fleksible-projektlederuddannelse-i-byggeriet/k23550"/>
    <hyperlink ref="K302" r:id="rId63" display="https://www.kp.dk/videreuddannelser/mundtlig-kommunikation-som-effektivt-vaerktoej/"/>
    <hyperlink ref="K307" r:id="rId64"/>
    <hyperlink ref="K308" r:id="rId65"/>
  </hyperlinks>
  <pageMargins left="0.7" right="0.7" top="0.75" bottom="0.75" header="0.3" footer="0.3"/>
  <pageSetup paperSize="9" orientation="portrait" r:id="rId66"/>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'C:\Users\b009033\AppData\Local\Microsoft\Windows\INetCache\Content.Outlook\UGU22YFA\[Høringsskema RAR Sjælland april. 2024.xlsx]SKJULT stillingsbetegnelser'!#REF!</xm:f>
          </x14:formula1>
          <xm:sqref>C14:C16</xm:sqref>
        </x14:dataValidation>
        <x14:dataValidation type="list" allowBlank="1" showInputMessage="1" showErrorMessage="1">
          <x14:formula1>
            <xm:f>'C:\Users\b009033\AppData\Local\Microsoft\Windows\INetCache\Content.Outlook\UGU22YFA\[Høringsskema RAR Sjælland april 2024_PROSA.xlsx]SKJULT stillingsbetegnelser'!#REF!</xm:f>
          </x14:formula1>
          <xm:sqref>C17:C26</xm:sqref>
        </x14:dataValidation>
        <x14:dataValidation type="list" allowBlank="1" showInputMessage="1" showErrorMessage="1">
          <x14:formula1>
            <xm:f>'C:\Users\b009033\AppData\Local\Microsoft\Windows\INetCache\Content.Outlook\UGU22YFA\[HK regpos Kopi af Høringsskema RAR Sjælland april. 2024 LD slut.xlsx]SKJULT stillingsbetegnelser'!#REF!</xm:f>
          </x14:formula1>
          <xm:sqref>C200:C241</xm:sqref>
        </x14:dataValidation>
        <x14:dataValidation type="list" allowBlank="1" showInputMessage="1" showErrorMessage="1">
          <x14:formula1>
            <xm:f>'C:\Users\b009033\AppData\Local\Microsoft\Windows\INetCache\Content.Outlook\UGU22YFA\[Kopi af Høringsskema RAR Sjælland april. 2024 - DSA.xlsx]SKJULT stillingsbetegnelser'!#REF!</xm:f>
          </x14:formula1>
          <xm:sqref>C242:C245</xm:sqref>
        </x14:dataValidation>
        <x14:dataValidation type="list" allowBlank="1" showInputMessage="1" showErrorMessage="1">
          <x14:formula1>
            <xm:f>'C:\Users\b009033\AppData\Local\Microsoft\Windows\INetCache\Content.Outlook\UGU22YFA\[Audebo Kopi af Hørringsskema RAR Sjælland NEG udfyldt februar 2024.xlsx]SKJULT stillingsbetegnelser'!#REF!</xm:f>
          </x14:formula1>
          <xm:sqref>C246:C289</xm:sqref>
        </x14:dataValidation>
        <x14:dataValidation type="list" allowBlank="1" showInputMessage="1" showErrorMessage="1">
          <x14:formula1>
            <xm:f>'C:\Users\b009033\AppData\Local\Microsoft\Windows\INetCache\Content.Outlook\UGU22YFA\[3f køge bugt (reg.pos).xlsx]SKJULT stillingsbetegnelser'!#REF!</xm:f>
          </x14:formula1>
          <xm:sqref>C290:C291</xm:sqref>
        </x14:dataValidation>
        <x14:dataValidation type="list" allowBlank="1" showInputMessage="1" showErrorMessage="1">
          <x14:formula1>
            <xm:f>'C:\Users\b009033\AppData\Local\Microsoft\Windows\INetCache\Content.Outlook\UGU22YFA\[Zealand.xlsx]SKJULT stillingsbetegnelser'!#REF!</xm:f>
          </x14:formula1>
          <xm:sqref>C292:C297</xm:sqref>
        </x14:dataValidation>
        <x14:dataValidation type="list" allowBlank="1" showInputMessage="1" showErrorMessage="1">
          <x14:formula1>
            <xm:f>'J:\AMK_OST\Positivlister\2024\Skemaer med ændringer\[FTFa - Kost- og ernæringsforbundet.xlsx]SKJULT stillingsbetegnelser'!#REF!</xm:f>
          </x14:formula1>
          <xm:sqref>C646:C651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68"/>
  <sheetViews>
    <sheetView tabSelected="1" zoomScaleNormal="100" workbookViewId="0">
      <pane ySplit="4" topLeftCell="A12" activePane="bottomLeft" state="frozen"/>
      <selection pane="bottomLeft" sqref="A1:G3"/>
    </sheetView>
  </sheetViews>
  <sheetFormatPr defaultRowHeight="13.8" x14ac:dyDescent="0.3"/>
  <cols>
    <col min="1" max="1" width="6.44140625" style="23" customWidth="1"/>
    <col min="2" max="2" width="33.88671875" style="8" customWidth="1"/>
    <col min="3" max="3" width="29.6640625" customWidth="1"/>
    <col min="4" max="4" width="51.6640625" customWidth="1"/>
    <col min="5" max="5" width="7.6640625" customWidth="1"/>
    <col min="6" max="6" width="5.88671875" customWidth="1"/>
    <col min="7" max="7" width="9.33203125" customWidth="1"/>
  </cols>
  <sheetData>
    <row r="1" spans="1:7" s="23" customFormat="1" ht="14.4" customHeight="1" x14ac:dyDescent="0.3">
      <c r="A1" s="219" t="s">
        <v>1925</v>
      </c>
      <c r="B1" s="219"/>
      <c r="C1" s="219"/>
      <c r="D1" s="219"/>
      <c r="E1" s="219"/>
      <c r="F1" s="219"/>
      <c r="G1" s="220"/>
    </row>
    <row r="2" spans="1:7" s="23" customFormat="1" ht="14.4" customHeight="1" x14ac:dyDescent="0.3">
      <c r="A2" s="219"/>
      <c r="B2" s="219"/>
      <c r="C2" s="219"/>
      <c r="D2" s="219"/>
      <c r="E2" s="219"/>
      <c r="F2" s="219"/>
      <c r="G2" s="220"/>
    </row>
    <row r="3" spans="1:7" s="23" customFormat="1" ht="11.1" customHeight="1" x14ac:dyDescent="0.3">
      <c r="A3" s="219"/>
      <c r="B3" s="219"/>
      <c r="C3" s="219"/>
      <c r="D3" s="219"/>
      <c r="E3" s="219"/>
      <c r="F3" s="219"/>
      <c r="G3" s="220"/>
    </row>
    <row r="4" spans="1:7" ht="41.4" customHeight="1" x14ac:dyDescent="0.3">
      <c r="A4" s="216" t="s">
        <v>1917</v>
      </c>
      <c r="B4" s="202" t="s">
        <v>1913</v>
      </c>
      <c r="C4" s="201" t="s">
        <v>1912</v>
      </c>
      <c r="D4" s="202" t="s">
        <v>1911</v>
      </c>
      <c r="E4" s="202" t="s">
        <v>1910</v>
      </c>
      <c r="F4" s="202" t="s">
        <v>1916</v>
      </c>
      <c r="G4" s="202" t="s">
        <v>9</v>
      </c>
    </row>
    <row r="5" spans="1:7" x14ac:dyDescent="0.3">
      <c r="A5" s="218">
        <v>1</v>
      </c>
      <c r="B5" s="203" t="s">
        <v>1909</v>
      </c>
      <c r="C5" s="203" t="s">
        <v>1591</v>
      </c>
      <c r="D5" s="204" t="s">
        <v>1904</v>
      </c>
      <c r="E5" s="205" t="s">
        <v>27</v>
      </c>
      <c r="F5" s="203">
        <v>40517</v>
      </c>
      <c r="G5" s="206">
        <v>10</v>
      </c>
    </row>
    <row r="6" spans="1:7" x14ac:dyDescent="0.3">
      <c r="A6" s="218">
        <v>2</v>
      </c>
      <c r="B6" s="203" t="s">
        <v>1909</v>
      </c>
      <c r="C6" s="203" t="s">
        <v>1591</v>
      </c>
      <c r="D6" s="204" t="s">
        <v>1902</v>
      </c>
      <c r="E6" s="205" t="s">
        <v>27</v>
      </c>
      <c r="F6" s="203">
        <v>44741</v>
      </c>
      <c r="G6" s="206">
        <v>3</v>
      </c>
    </row>
    <row r="7" spans="1:7" x14ac:dyDescent="0.3">
      <c r="A7" s="218">
        <v>3</v>
      </c>
      <c r="B7" s="203" t="s">
        <v>1909</v>
      </c>
      <c r="C7" s="203" t="s">
        <v>1591</v>
      </c>
      <c r="D7" s="204" t="s">
        <v>1901</v>
      </c>
      <c r="E7" s="205" t="s">
        <v>27</v>
      </c>
      <c r="F7" s="203">
        <v>45261</v>
      </c>
      <c r="G7" s="206">
        <v>3</v>
      </c>
    </row>
    <row r="8" spans="1:7" x14ac:dyDescent="0.3">
      <c r="A8" s="218">
        <v>4</v>
      </c>
      <c r="B8" s="203" t="s">
        <v>1909</v>
      </c>
      <c r="C8" s="203" t="s">
        <v>1591</v>
      </c>
      <c r="D8" s="204" t="s">
        <v>1906</v>
      </c>
      <c r="E8" s="205" t="s">
        <v>27</v>
      </c>
      <c r="F8" s="203">
        <v>48080</v>
      </c>
      <c r="G8" s="206">
        <v>1</v>
      </c>
    </row>
    <row r="9" spans="1:7" x14ac:dyDescent="0.3">
      <c r="A9" s="218">
        <v>5</v>
      </c>
      <c r="B9" s="203" t="s">
        <v>1909</v>
      </c>
      <c r="C9" s="203" t="s">
        <v>1591</v>
      </c>
      <c r="D9" s="204" t="s">
        <v>50</v>
      </c>
      <c r="E9" s="205" t="s">
        <v>27</v>
      </c>
      <c r="F9" s="203">
        <v>48259</v>
      </c>
      <c r="G9" s="206">
        <v>10</v>
      </c>
    </row>
    <row r="10" spans="1:7" x14ac:dyDescent="0.3">
      <c r="A10" s="218">
        <v>6</v>
      </c>
      <c r="B10" s="203" t="s">
        <v>1909</v>
      </c>
      <c r="C10" s="203" t="s">
        <v>1591</v>
      </c>
      <c r="D10" s="204" t="s">
        <v>53</v>
      </c>
      <c r="E10" s="205" t="s">
        <v>27</v>
      </c>
      <c r="F10" s="203">
        <v>48260</v>
      </c>
      <c r="G10" s="206">
        <v>15</v>
      </c>
    </row>
    <row r="11" spans="1:7" x14ac:dyDescent="0.3">
      <c r="A11" s="218">
        <v>7</v>
      </c>
      <c r="B11" s="203" t="s">
        <v>1909</v>
      </c>
      <c r="C11" s="203" t="s">
        <v>1591</v>
      </c>
      <c r="D11" s="204" t="s">
        <v>1900</v>
      </c>
      <c r="E11" s="205" t="s">
        <v>27</v>
      </c>
      <c r="F11" s="203">
        <v>48262</v>
      </c>
      <c r="G11" s="206">
        <v>8</v>
      </c>
    </row>
    <row r="12" spans="1:7" x14ac:dyDescent="0.3">
      <c r="A12" s="218">
        <v>8</v>
      </c>
      <c r="B12" s="203" t="s">
        <v>1909</v>
      </c>
      <c r="C12" s="203" t="s">
        <v>1591</v>
      </c>
      <c r="D12" s="204" t="s">
        <v>1905</v>
      </c>
      <c r="E12" s="205" t="s">
        <v>27</v>
      </c>
      <c r="F12" s="203">
        <v>48567</v>
      </c>
      <c r="G12" s="206">
        <v>1</v>
      </c>
    </row>
    <row r="13" spans="1:7" x14ac:dyDescent="0.3">
      <c r="A13" s="218">
        <v>9</v>
      </c>
      <c r="B13" s="203" t="s">
        <v>1909</v>
      </c>
      <c r="C13" s="203" t="s">
        <v>1591</v>
      </c>
      <c r="D13" s="204" t="s">
        <v>1903</v>
      </c>
      <c r="E13" s="205" t="s">
        <v>27</v>
      </c>
      <c r="F13" s="203">
        <v>48603</v>
      </c>
      <c r="G13" s="206">
        <v>5</v>
      </c>
    </row>
    <row r="14" spans="1:7" x14ac:dyDescent="0.3">
      <c r="A14" s="218">
        <v>10</v>
      </c>
      <c r="B14" s="203" t="s">
        <v>1909</v>
      </c>
      <c r="C14" s="203" t="s">
        <v>1591</v>
      </c>
      <c r="D14" s="204" t="s">
        <v>1907</v>
      </c>
      <c r="E14" s="205" t="s">
        <v>27</v>
      </c>
      <c r="F14" s="203">
        <v>49712</v>
      </c>
      <c r="G14" s="206">
        <v>1</v>
      </c>
    </row>
    <row r="15" spans="1:7" x14ac:dyDescent="0.3">
      <c r="A15" s="218">
        <v>171</v>
      </c>
      <c r="B15" s="218" t="s">
        <v>1908</v>
      </c>
      <c r="C15" s="218" t="s">
        <v>704</v>
      </c>
      <c r="D15" s="218" t="s">
        <v>532</v>
      </c>
      <c r="E15" s="218" t="s">
        <v>27</v>
      </c>
      <c r="F15" s="218">
        <v>20851</v>
      </c>
      <c r="G15" s="218">
        <v>3</v>
      </c>
    </row>
    <row r="16" spans="1:7" x14ac:dyDescent="0.3">
      <c r="A16" s="218">
        <v>17</v>
      </c>
      <c r="B16" s="218" t="s">
        <v>1908</v>
      </c>
      <c r="C16" s="218" t="s">
        <v>704</v>
      </c>
      <c r="D16" s="218" t="s">
        <v>1853</v>
      </c>
      <c r="E16" s="218" t="s">
        <v>27</v>
      </c>
      <c r="F16" s="218">
        <v>48805</v>
      </c>
      <c r="G16" s="218">
        <v>2</v>
      </c>
    </row>
    <row r="17" spans="1:7" x14ac:dyDescent="0.3">
      <c r="A17" s="218">
        <v>18</v>
      </c>
      <c r="B17" s="218" t="s">
        <v>1908</v>
      </c>
      <c r="C17" s="218" t="s">
        <v>704</v>
      </c>
      <c r="D17" s="218" t="s">
        <v>1854</v>
      </c>
      <c r="E17" s="218" t="s">
        <v>27</v>
      </c>
      <c r="F17" s="218">
        <v>48819</v>
      </c>
      <c r="G17" s="218">
        <v>2</v>
      </c>
    </row>
    <row r="18" spans="1:7" x14ac:dyDescent="0.3">
      <c r="A18" s="218">
        <v>19</v>
      </c>
      <c r="B18" s="218" t="s">
        <v>1908</v>
      </c>
      <c r="C18" s="218" t="s">
        <v>704</v>
      </c>
      <c r="D18" s="218" t="s">
        <v>1855</v>
      </c>
      <c r="E18" s="218" t="s">
        <v>27</v>
      </c>
      <c r="F18" s="218">
        <v>48820</v>
      </c>
      <c r="G18" s="218">
        <v>2</v>
      </c>
    </row>
    <row r="19" spans="1:7" x14ac:dyDescent="0.3">
      <c r="A19" s="218">
        <v>168</v>
      </c>
      <c r="B19" s="218" t="s">
        <v>1908</v>
      </c>
      <c r="C19" s="218" t="s">
        <v>704</v>
      </c>
      <c r="D19" s="218" t="s">
        <v>1919</v>
      </c>
      <c r="E19" s="218" t="s">
        <v>27</v>
      </c>
      <c r="F19" s="218">
        <v>49928</v>
      </c>
      <c r="G19" s="218">
        <v>3</v>
      </c>
    </row>
    <row r="20" spans="1:7" x14ac:dyDescent="0.3">
      <c r="A20" s="218">
        <v>16</v>
      </c>
      <c r="B20" s="218" t="s">
        <v>1908</v>
      </c>
      <c r="C20" s="218" t="s">
        <v>704</v>
      </c>
      <c r="D20" s="218" t="s">
        <v>1856</v>
      </c>
      <c r="E20" s="218" t="s">
        <v>27</v>
      </c>
      <c r="F20" s="218">
        <v>48781</v>
      </c>
      <c r="G20" s="218">
        <v>2</v>
      </c>
    </row>
    <row r="21" spans="1:7" s="23" customFormat="1" x14ac:dyDescent="0.3">
      <c r="A21" s="218">
        <v>12</v>
      </c>
      <c r="B21" s="218" t="s">
        <v>1908</v>
      </c>
      <c r="C21" s="218" t="s">
        <v>704</v>
      </c>
      <c r="D21" s="218" t="s">
        <v>1857</v>
      </c>
      <c r="E21" s="218" t="s">
        <v>27</v>
      </c>
      <c r="F21" s="218">
        <v>45874</v>
      </c>
      <c r="G21" s="218">
        <v>2</v>
      </c>
    </row>
    <row r="22" spans="1:7" s="23" customFormat="1" x14ac:dyDescent="0.3">
      <c r="A22" s="218">
        <v>15</v>
      </c>
      <c r="B22" s="218" t="s">
        <v>1908</v>
      </c>
      <c r="C22" s="218" t="s">
        <v>704</v>
      </c>
      <c r="D22" s="218" t="s">
        <v>1858</v>
      </c>
      <c r="E22" s="218" t="s">
        <v>27</v>
      </c>
      <c r="F22" s="218">
        <v>48290</v>
      </c>
      <c r="G22" s="218">
        <v>2</v>
      </c>
    </row>
    <row r="23" spans="1:7" s="23" customFormat="1" x14ac:dyDescent="0.3">
      <c r="A23" s="218">
        <v>169</v>
      </c>
      <c r="B23" s="218" t="s">
        <v>1908</v>
      </c>
      <c r="C23" s="218" t="s">
        <v>911</v>
      </c>
      <c r="D23" s="218" t="s">
        <v>1920</v>
      </c>
      <c r="E23" s="218" t="s">
        <v>27</v>
      </c>
      <c r="F23" s="218">
        <v>20806</v>
      </c>
      <c r="G23" s="218">
        <v>2</v>
      </c>
    </row>
    <row r="24" spans="1:7" s="23" customFormat="1" x14ac:dyDescent="0.3">
      <c r="A24" s="218">
        <v>170</v>
      </c>
      <c r="B24" s="218" t="s">
        <v>1908</v>
      </c>
      <c r="C24" s="218" t="s">
        <v>911</v>
      </c>
      <c r="D24" s="218" t="s">
        <v>1921</v>
      </c>
      <c r="E24" s="218" t="s">
        <v>27</v>
      </c>
      <c r="F24" s="218">
        <v>20826</v>
      </c>
      <c r="G24" s="218">
        <v>1</v>
      </c>
    </row>
    <row r="25" spans="1:7" x14ac:dyDescent="0.3">
      <c r="A25" s="218">
        <v>167</v>
      </c>
      <c r="B25" s="218" t="s">
        <v>1908</v>
      </c>
      <c r="C25" s="218" t="s">
        <v>911</v>
      </c>
      <c r="D25" s="218" t="s">
        <v>1918</v>
      </c>
      <c r="E25" s="218" t="s">
        <v>27</v>
      </c>
      <c r="F25" s="218">
        <v>48793</v>
      </c>
      <c r="G25" s="218">
        <v>2</v>
      </c>
    </row>
    <row r="26" spans="1:7" x14ac:dyDescent="0.3">
      <c r="A26" s="218">
        <v>31</v>
      </c>
      <c r="B26" s="218" t="s">
        <v>1908</v>
      </c>
      <c r="C26" s="218" t="s">
        <v>911</v>
      </c>
      <c r="D26" s="218" t="s">
        <v>804</v>
      </c>
      <c r="E26" s="218" t="s">
        <v>27</v>
      </c>
      <c r="F26" s="218">
        <v>48867</v>
      </c>
      <c r="G26" s="218">
        <v>1</v>
      </c>
    </row>
    <row r="27" spans="1:7" x14ac:dyDescent="0.3">
      <c r="A27" s="218">
        <v>32</v>
      </c>
      <c r="B27" s="218" t="s">
        <v>1908</v>
      </c>
      <c r="C27" s="218" t="s">
        <v>911</v>
      </c>
      <c r="D27" s="218" t="s">
        <v>820</v>
      </c>
      <c r="E27" s="218" t="s">
        <v>27</v>
      </c>
      <c r="F27" s="218">
        <v>48869</v>
      </c>
      <c r="G27" s="218">
        <v>2</v>
      </c>
    </row>
    <row r="28" spans="1:7" x14ac:dyDescent="0.3">
      <c r="A28" s="218">
        <v>22</v>
      </c>
      <c r="B28" s="218" t="s">
        <v>1908</v>
      </c>
      <c r="C28" s="218" t="s">
        <v>911</v>
      </c>
      <c r="D28" s="218" t="s">
        <v>281</v>
      </c>
      <c r="E28" s="218" t="s">
        <v>27</v>
      </c>
      <c r="F28" s="218">
        <v>42730</v>
      </c>
      <c r="G28" s="218">
        <v>0.4</v>
      </c>
    </row>
    <row r="29" spans="1:7" x14ac:dyDescent="0.3">
      <c r="A29" s="218">
        <v>25</v>
      </c>
      <c r="B29" s="218" t="s">
        <v>1908</v>
      </c>
      <c r="C29" s="218" t="s">
        <v>911</v>
      </c>
      <c r="D29" s="218" t="s">
        <v>1859</v>
      </c>
      <c r="E29" s="218" t="s">
        <v>27</v>
      </c>
      <c r="F29" s="218">
        <v>44979</v>
      </c>
      <c r="G29" s="218">
        <v>5</v>
      </c>
    </row>
    <row r="30" spans="1:7" x14ac:dyDescent="0.3">
      <c r="A30" s="218">
        <v>28</v>
      </c>
      <c r="B30" s="218" t="s">
        <v>1908</v>
      </c>
      <c r="C30" s="218" t="s">
        <v>911</v>
      </c>
      <c r="D30" s="218" t="s">
        <v>1860</v>
      </c>
      <c r="E30" s="218" t="s">
        <v>27</v>
      </c>
      <c r="F30" s="218">
        <v>48284</v>
      </c>
      <c r="G30" s="218">
        <v>2</v>
      </c>
    </row>
    <row r="31" spans="1:7" x14ac:dyDescent="0.3">
      <c r="A31" s="218">
        <v>26</v>
      </c>
      <c r="B31" s="218" t="s">
        <v>1908</v>
      </c>
      <c r="C31" s="218" t="s">
        <v>911</v>
      </c>
      <c r="D31" s="218" t="s">
        <v>801</v>
      </c>
      <c r="E31" s="218" t="s">
        <v>27</v>
      </c>
      <c r="F31" s="218">
        <v>47692</v>
      </c>
      <c r="G31" s="218">
        <v>1</v>
      </c>
    </row>
    <row r="32" spans="1:7" x14ac:dyDescent="0.3">
      <c r="A32" s="218">
        <v>24</v>
      </c>
      <c r="B32" s="218" t="s">
        <v>1908</v>
      </c>
      <c r="C32" s="218" t="s">
        <v>911</v>
      </c>
      <c r="D32" s="218" t="s">
        <v>817</v>
      </c>
      <c r="E32" s="218" t="s">
        <v>27</v>
      </c>
      <c r="F32" s="218">
        <v>43733</v>
      </c>
      <c r="G32" s="218">
        <v>2</v>
      </c>
    </row>
    <row r="33" spans="1:7" s="23" customFormat="1" x14ac:dyDescent="0.3">
      <c r="A33" s="218">
        <v>33</v>
      </c>
      <c r="B33" s="218" t="s">
        <v>1908</v>
      </c>
      <c r="C33" s="218" t="s">
        <v>911</v>
      </c>
      <c r="D33" s="218" t="s">
        <v>1861</v>
      </c>
      <c r="E33" s="218" t="s">
        <v>27</v>
      </c>
      <c r="F33" s="218">
        <v>48873</v>
      </c>
      <c r="G33" s="218">
        <v>3</v>
      </c>
    </row>
    <row r="34" spans="1:7" s="23" customFormat="1" x14ac:dyDescent="0.3">
      <c r="A34" s="218">
        <v>173</v>
      </c>
      <c r="B34" s="218" t="s">
        <v>1908</v>
      </c>
      <c r="C34" s="218" t="s">
        <v>911</v>
      </c>
      <c r="D34" s="218" t="s">
        <v>1922</v>
      </c>
      <c r="E34" s="218" t="s">
        <v>27</v>
      </c>
      <c r="F34" s="218">
        <v>20936</v>
      </c>
      <c r="G34" s="218">
        <v>3</v>
      </c>
    </row>
    <row r="35" spans="1:7" s="23" customFormat="1" x14ac:dyDescent="0.3">
      <c r="A35" s="218">
        <v>174</v>
      </c>
      <c r="B35" s="218" t="s">
        <v>1908</v>
      </c>
      <c r="C35" s="218" t="s">
        <v>911</v>
      </c>
      <c r="D35" s="218" t="s">
        <v>1923</v>
      </c>
      <c r="E35" s="218" t="s">
        <v>27</v>
      </c>
      <c r="F35" s="218">
        <v>20815</v>
      </c>
      <c r="G35" s="218">
        <v>2</v>
      </c>
    </row>
    <row r="36" spans="1:7" s="23" customFormat="1" x14ac:dyDescent="0.3">
      <c r="A36" s="218">
        <v>175</v>
      </c>
      <c r="B36" s="218" t="s">
        <v>1908</v>
      </c>
      <c r="C36" s="218" t="s">
        <v>911</v>
      </c>
      <c r="D36" s="218" t="s">
        <v>1924</v>
      </c>
      <c r="E36" s="218" t="s">
        <v>27</v>
      </c>
      <c r="F36" s="218">
        <v>20818</v>
      </c>
      <c r="G36" s="218">
        <v>2</v>
      </c>
    </row>
    <row r="37" spans="1:7" x14ac:dyDescent="0.3">
      <c r="A37" s="218">
        <v>29</v>
      </c>
      <c r="B37" s="218" t="s">
        <v>1908</v>
      </c>
      <c r="C37" s="218" t="s">
        <v>911</v>
      </c>
      <c r="D37" s="218" t="s">
        <v>1862</v>
      </c>
      <c r="E37" s="218" t="s">
        <v>27</v>
      </c>
      <c r="F37" s="218">
        <v>20842</v>
      </c>
      <c r="G37" s="218">
        <v>3</v>
      </c>
    </row>
    <row r="38" spans="1:7" x14ac:dyDescent="0.3">
      <c r="A38" s="218">
        <v>35</v>
      </c>
      <c r="B38" s="218" t="s">
        <v>759</v>
      </c>
      <c r="C38" s="218" t="s">
        <v>1818</v>
      </c>
      <c r="D38" s="218" t="s">
        <v>1891</v>
      </c>
      <c r="E38" s="218" t="s">
        <v>27</v>
      </c>
      <c r="F38" s="218">
        <v>43488</v>
      </c>
      <c r="G38" s="218">
        <v>2</v>
      </c>
    </row>
    <row r="39" spans="1:7" x14ac:dyDescent="0.3">
      <c r="A39" s="218">
        <v>36</v>
      </c>
      <c r="B39" s="203" t="s">
        <v>759</v>
      </c>
      <c r="C39" s="203" t="s">
        <v>1818</v>
      </c>
      <c r="D39" s="204" t="s">
        <v>1892</v>
      </c>
      <c r="E39" s="205" t="s">
        <v>27</v>
      </c>
      <c r="F39" s="203">
        <v>43502</v>
      </c>
      <c r="G39" s="206">
        <v>4</v>
      </c>
    </row>
    <row r="40" spans="1:7" x14ac:dyDescent="0.3">
      <c r="A40" s="218">
        <v>37</v>
      </c>
      <c r="B40" s="203" t="s">
        <v>759</v>
      </c>
      <c r="C40" s="203" t="s">
        <v>1818</v>
      </c>
      <c r="D40" s="204" t="s">
        <v>1894</v>
      </c>
      <c r="E40" s="205" t="s">
        <v>27</v>
      </c>
      <c r="F40" s="203">
        <v>43931</v>
      </c>
      <c r="G40" s="207">
        <v>5</v>
      </c>
    </row>
    <row r="41" spans="1:7" x14ac:dyDescent="0.3">
      <c r="A41" s="218">
        <v>38</v>
      </c>
      <c r="B41" s="203" t="s">
        <v>759</v>
      </c>
      <c r="C41" s="203" t="s">
        <v>1818</v>
      </c>
      <c r="D41" s="204" t="s">
        <v>1213</v>
      </c>
      <c r="E41" s="205" t="s">
        <v>27</v>
      </c>
      <c r="F41" s="203">
        <v>44465</v>
      </c>
      <c r="G41" s="207">
        <v>1</v>
      </c>
    </row>
    <row r="42" spans="1:7" x14ac:dyDescent="0.3">
      <c r="A42" s="218">
        <v>39</v>
      </c>
      <c r="B42" s="203" t="s">
        <v>759</v>
      </c>
      <c r="C42" s="203" t="s">
        <v>1818</v>
      </c>
      <c r="D42" s="204" t="s">
        <v>885</v>
      </c>
      <c r="E42" s="205" t="s">
        <v>27</v>
      </c>
      <c r="F42" s="203">
        <v>44530</v>
      </c>
      <c r="G42" s="206">
        <v>1</v>
      </c>
    </row>
    <row r="43" spans="1:7" x14ac:dyDescent="0.3">
      <c r="A43" s="218">
        <v>40</v>
      </c>
      <c r="B43" s="203" t="s">
        <v>759</v>
      </c>
      <c r="C43" s="203" t="s">
        <v>1818</v>
      </c>
      <c r="D43" s="204" t="s">
        <v>1889</v>
      </c>
      <c r="E43" s="205" t="s">
        <v>27</v>
      </c>
      <c r="F43" s="203">
        <v>47592</v>
      </c>
      <c r="G43" s="206">
        <v>7</v>
      </c>
    </row>
    <row r="44" spans="1:7" x14ac:dyDescent="0.3">
      <c r="A44" s="218">
        <v>41</v>
      </c>
      <c r="B44" s="203" t="s">
        <v>759</v>
      </c>
      <c r="C44" s="203" t="s">
        <v>1818</v>
      </c>
      <c r="D44" s="204" t="s">
        <v>1890</v>
      </c>
      <c r="E44" s="205" t="s">
        <v>27</v>
      </c>
      <c r="F44" s="203">
        <v>48671</v>
      </c>
      <c r="G44" s="206">
        <v>5</v>
      </c>
    </row>
    <row r="45" spans="1:7" x14ac:dyDescent="0.3">
      <c r="A45" s="218">
        <v>42</v>
      </c>
      <c r="B45" s="203" t="s">
        <v>759</v>
      </c>
      <c r="C45" s="203" t="s">
        <v>1818</v>
      </c>
      <c r="D45" s="204" t="s">
        <v>1893</v>
      </c>
      <c r="E45" s="205" t="s">
        <v>27</v>
      </c>
      <c r="F45" s="203">
        <v>49341</v>
      </c>
      <c r="G45" s="206">
        <v>5</v>
      </c>
    </row>
    <row r="46" spans="1:7" x14ac:dyDescent="0.3">
      <c r="A46" s="218">
        <v>43</v>
      </c>
      <c r="B46" s="203" t="s">
        <v>759</v>
      </c>
      <c r="C46" s="203" t="s">
        <v>1818</v>
      </c>
      <c r="D46" s="204" t="s">
        <v>1876</v>
      </c>
      <c r="E46" s="203" t="s">
        <v>127</v>
      </c>
      <c r="F46" s="203"/>
      <c r="G46" s="206">
        <v>0.5</v>
      </c>
    </row>
    <row r="47" spans="1:7" x14ac:dyDescent="0.3">
      <c r="A47" s="218">
        <v>44</v>
      </c>
      <c r="B47" s="203" t="s">
        <v>759</v>
      </c>
      <c r="C47" s="203" t="s">
        <v>1818</v>
      </c>
      <c r="D47" s="204" t="s">
        <v>1877</v>
      </c>
      <c r="E47" s="203" t="s">
        <v>127</v>
      </c>
      <c r="F47" s="203"/>
      <c r="G47" s="206">
        <v>0.5</v>
      </c>
    </row>
    <row r="48" spans="1:7" x14ac:dyDescent="0.3">
      <c r="A48" s="218">
        <v>45</v>
      </c>
      <c r="B48" s="203" t="s">
        <v>759</v>
      </c>
      <c r="C48" s="203" t="s">
        <v>1818</v>
      </c>
      <c r="D48" s="204" t="s">
        <v>1819</v>
      </c>
      <c r="E48" s="205" t="s">
        <v>127</v>
      </c>
      <c r="F48" s="203"/>
      <c r="G48" s="206">
        <v>1</v>
      </c>
    </row>
    <row r="49" spans="1:7" x14ac:dyDescent="0.3">
      <c r="A49" s="218">
        <v>46</v>
      </c>
      <c r="B49" s="203" t="s">
        <v>759</v>
      </c>
      <c r="C49" s="203" t="s">
        <v>1818</v>
      </c>
      <c r="D49" s="204" t="s">
        <v>1885</v>
      </c>
      <c r="E49" s="203" t="s">
        <v>127</v>
      </c>
      <c r="F49" s="203"/>
      <c r="G49" s="206">
        <v>1</v>
      </c>
    </row>
    <row r="50" spans="1:7" x14ac:dyDescent="0.3">
      <c r="A50" s="218">
        <v>47</v>
      </c>
      <c r="B50" s="203" t="s">
        <v>759</v>
      </c>
      <c r="C50" s="203" t="s">
        <v>1818</v>
      </c>
      <c r="D50" s="204" t="s">
        <v>1886</v>
      </c>
      <c r="E50" s="203" t="s">
        <v>127</v>
      </c>
      <c r="F50" s="203"/>
      <c r="G50" s="206">
        <v>1</v>
      </c>
    </row>
    <row r="51" spans="1:7" x14ac:dyDescent="0.3">
      <c r="A51" s="218">
        <v>48</v>
      </c>
      <c r="B51" s="203" t="s">
        <v>759</v>
      </c>
      <c r="C51" s="203" t="s">
        <v>1818</v>
      </c>
      <c r="D51" s="204" t="s">
        <v>1887</v>
      </c>
      <c r="E51" s="203" t="s">
        <v>127</v>
      </c>
      <c r="F51" s="203"/>
      <c r="G51" s="206">
        <v>1</v>
      </c>
    </row>
    <row r="52" spans="1:7" x14ac:dyDescent="0.3">
      <c r="A52" s="218">
        <v>49</v>
      </c>
      <c r="B52" s="203" t="s">
        <v>759</v>
      </c>
      <c r="C52" s="203" t="s">
        <v>1818</v>
      </c>
      <c r="D52" s="208" t="s">
        <v>1896</v>
      </c>
      <c r="E52" s="203" t="s">
        <v>127</v>
      </c>
      <c r="F52" s="209"/>
      <c r="G52" s="210">
        <v>1</v>
      </c>
    </row>
    <row r="53" spans="1:7" x14ac:dyDescent="0.3">
      <c r="A53" s="218">
        <v>50</v>
      </c>
      <c r="B53" s="203" t="s">
        <v>759</v>
      </c>
      <c r="C53" s="203" t="s">
        <v>1818</v>
      </c>
      <c r="D53" s="208" t="s">
        <v>1897</v>
      </c>
      <c r="E53" s="203" t="s">
        <v>127</v>
      </c>
      <c r="F53" s="209"/>
      <c r="G53" s="210">
        <v>1</v>
      </c>
    </row>
    <row r="54" spans="1:7" x14ac:dyDescent="0.3">
      <c r="A54" s="218">
        <v>51</v>
      </c>
      <c r="B54" s="203" t="s">
        <v>759</v>
      </c>
      <c r="C54" s="203" t="s">
        <v>1818</v>
      </c>
      <c r="D54" s="204" t="s">
        <v>1880</v>
      </c>
      <c r="E54" s="203" t="s">
        <v>127</v>
      </c>
      <c r="F54" s="203"/>
      <c r="G54" s="206">
        <v>1.5</v>
      </c>
    </row>
    <row r="55" spans="1:7" x14ac:dyDescent="0.3">
      <c r="A55" s="218">
        <v>52</v>
      </c>
      <c r="B55" s="203" t="s">
        <v>759</v>
      </c>
      <c r="C55" s="203" t="s">
        <v>1818</v>
      </c>
      <c r="D55" s="204" t="s">
        <v>1878</v>
      </c>
      <c r="E55" s="203" t="s">
        <v>127</v>
      </c>
      <c r="F55" s="203"/>
      <c r="G55" s="206">
        <v>2</v>
      </c>
    </row>
    <row r="56" spans="1:7" x14ac:dyDescent="0.3">
      <c r="A56" s="218">
        <v>53</v>
      </c>
      <c r="B56" s="203" t="s">
        <v>759</v>
      </c>
      <c r="C56" s="203" t="s">
        <v>1818</v>
      </c>
      <c r="D56" s="204" t="s">
        <v>1879</v>
      </c>
      <c r="E56" s="203" t="s">
        <v>127</v>
      </c>
      <c r="F56" s="203"/>
      <c r="G56" s="206">
        <v>2</v>
      </c>
    </row>
    <row r="57" spans="1:7" x14ac:dyDescent="0.3">
      <c r="A57" s="218">
        <v>54</v>
      </c>
      <c r="B57" s="203" t="s">
        <v>759</v>
      </c>
      <c r="C57" s="203" t="s">
        <v>1818</v>
      </c>
      <c r="D57" s="204" t="s">
        <v>1881</v>
      </c>
      <c r="E57" s="203" t="s">
        <v>127</v>
      </c>
      <c r="F57" s="203"/>
      <c r="G57" s="206">
        <v>2</v>
      </c>
    </row>
    <row r="58" spans="1:7" x14ac:dyDescent="0.3">
      <c r="A58" s="218">
        <v>55</v>
      </c>
      <c r="B58" s="203" t="s">
        <v>759</v>
      </c>
      <c r="C58" s="203" t="s">
        <v>1818</v>
      </c>
      <c r="D58" s="204" t="s">
        <v>1884</v>
      </c>
      <c r="E58" s="203" t="s">
        <v>127</v>
      </c>
      <c r="F58" s="203"/>
      <c r="G58" s="206">
        <v>2</v>
      </c>
    </row>
    <row r="59" spans="1:7" x14ac:dyDescent="0.3">
      <c r="A59" s="218">
        <v>56</v>
      </c>
      <c r="B59" s="203" t="s">
        <v>759</v>
      </c>
      <c r="C59" s="203" t="s">
        <v>1818</v>
      </c>
      <c r="D59" s="208" t="s">
        <v>1898</v>
      </c>
      <c r="E59" s="203" t="s">
        <v>127</v>
      </c>
      <c r="F59" s="209"/>
      <c r="G59" s="210">
        <v>2</v>
      </c>
    </row>
    <row r="60" spans="1:7" x14ac:dyDescent="0.3">
      <c r="A60" s="218">
        <v>57</v>
      </c>
      <c r="B60" s="203" t="s">
        <v>759</v>
      </c>
      <c r="C60" s="203" t="s">
        <v>1818</v>
      </c>
      <c r="D60" s="204" t="s">
        <v>1882</v>
      </c>
      <c r="E60" s="203" t="s">
        <v>127</v>
      </c>
      <c r="F60" s="203"/>
      <c r="G60" s="206">
        <v>3</v>
      </c>
    </row>
    <row r="61" spans="1:7" x14ac:dyDescent="0.3">
      <c r="A61" s="218">
        <v>58</v>
      </c>
      <c r="B61" s="203" t="s">
        <v>759</v>
      </c>
      <c r="C61" s="203" t="s">
        <v>1818</v>
      </c>
      <c r="D61" s="204" t="s">
        <v>1883</v>
      </c>
      <c r="E61" s="203" t="s">
        <v>127</v>
      </c>
      <c r="F61" s="203"/>
      <c r="G61" s="206">
        <v>3</v>
      </c>
    </row>
    <row r="62" spans="1:7" x14ac:dyDescent="0.3">
      <c r="A62" s="218">
        <v>59</v>
      </c>
      <c r="B62" s="203" t="s">
        <v>759</v>
      </c>
      <c r="C62" s="203" t="s">
        <v>1818</v>
      </c>
      <c r="D62" s="208" t="s">
        <v>1899</v>
      </c>
      <c r="E62" s="203" t="s">
        <v>127</v>
      </c>
      <c r="F62" s="209"/>
      <c r="G62" s="210">
        <v>3</v>
      </c>
    </row>
    <row r="63" spans="1:7" ht="12.9" customHeight="1" x14ac:dyDescent="0.3">
      <c r="A63" s="218">
        <v>60</v>
      </c>
      <c r="B63" s="203" t="s">
        <v>759</v>
      </c>
      <c r="C63" s="203" t="s">
        <v>1818</v>
      </c>
      <c r="D63" s="208" t="s">
        <v>1895</v>
      </c>
      <c r="E63" s="205" t="s">
        <v>27</v>
      </c>
      <c r="F63" s="208">
        <v>44755</v>
      </c>
      <c r="G63" s="211">
        <v>1</v>
      </c>
    </row>
    <row r="64" spans="1:7" x14ac:dyDescent="0.3">
      <c r="A64" s="218">
        <v>61</v>
      </c>
      <c r="B64" s="203" t="s">
        <v>759</v>
      </c>
      <c r="C64" s="203" t="s">
        <v>1818</v>
      </c>
      <c r="D64" s="204" t="s">
        <v>1888</v>
      </c>
      <c r="E64" s="203" t="s">
        <v>127</v>
      </c>
      <c r="F64" s="203"/>
      <c r="G64" s="206">
        <v>0.5</v>
      </c>
    </row>
    <row r="65" spans="1:7" x14ac:dyDescent="0.3">
      <c r="A65" s="218">
        <v>62</v>
      </c>
      <c r="B65" s="203" t="s">
        <v>58</v>
      </c>
      <c r="C65" s="203" t="s">
        <v>1863</v>
      </c>
      <c r="D65" s="204" t="s">
        <v>1873</v>
      </c>
      <c r="E65" s="205" t="s">
        <v>27</v>
      </c>
      <c r="F65" s="203">
        <v>40109</v>
      </c>
      <c r="G65" s="206">
        <v>5</v>
      </c>
    </row>
    <row r="66" spans="1:7" x14ac:dyDescent="0.3">
      <c r="A66" s="218">
        <v>63</v>
      </c>
      <c r="B66" s="203" t="s">
        <v>58</v>
      </c>
      <c r="C66" s="203" t="s">
        <v>1863</v>
      </c>
      <c r="D66" s="212" t="s">
        <v>1869</v>
      </c>
      <c r="E66" s="205" t="s">
        <v>27</v>
      </c>
      <c r="F66" s="203">
        <v>40443</v>
      </c>
      <c r="G66" s="206">
        <v>1</v>
      </c>
    </row>
    <row r="67" spans="1:7" x14ac:dyDescent="0.3">
      <c r="A67" s="218">
        <v>64</v>
      </c>
      <c r="B67" s="203" t="s">
        <v>58</v>
      </c>
      <c r="C67" s="203" t="s">
        <v>1863</v>
      </c>
      <c r="D67" s="212" t="s">
        <v>1870</v>
      </c>
      <c r="E67" s="205" t="s">
        <v>27</v>
      </c>
      <c r="F67" s="203">
        <v>40658</v>
      </c>
      <c r="G67" s="206">
        <v>1</v>
      </c>
    </row>
    <row r="68" spans="1:7" x14ac:dyDescent="0.3">
      <c r="A68" s="218">
        <v>65</v>
      </c>
      <c r="B68" s="203" t="s">
        <v>58</v>
      </c>
      <c r="C68" s="203" t="s">
        <v>1863</v>
      </c>
      <c r="D68" s="212" t="s">
        <v>1872</v>
      </c>
      <c r="E68" s="205" t="s">
        <v>27</v>
      </c>
      <c r="F68" s="203">
        <v>43939</v>
      </c>
      <c r="G68" s="206">
        <v>2</v>
      </c>
    </row>
    <row r="69" spans="1:7" x14ac:dyDescent="0.3">
      <c r="A69" s="218">
        <v>66</v>
      </c>
      <c r="B69" s="203" t="s">
        <v>58</v>
      </c>
      <c r="C69" s="203" t="s">
        <v>1863</v>
      </c>
      <c r="D69" s="212" t="s">
        <v>1868</v>
      </c>
      <c r="E69" s="205" t="s">
        <v>27</v>
      </c>
      <c r="F69" s="203">
        <v>48748</v>
      </c>
      <c r="G69" s="206">
        <v>5</v>
      </c>
    </row>
    <row r="70" spans="1:7" x14ac:dyDescent="0.3">
      <c r="A70" s="218">
        <v>67</v>
      </c>
      <c r="B70" s="203" t="s">
        <v>58</v>
      </c>
      <c r="C70" s="203" t="s">
        <v>1863</v>
      </c>
      <c r="D70" s="204" t="s">
        <v>1871</v>
      </c>
      <c r="E70" s="205" t="s">
        <v>27</v>
      </c>
      <c r="F70" s="203">
        <v>48905</v>
      </c>
      <c r="G70" s="206">
        <v>5</v>
      </c>
    </row>
    <row r="71" spans="1:7" x14ac:dyDescent="0.3">
      <c r="A71" s="218">
        <v>68</v>
      </c>
      <c r="B71" s="203" t="s">
        <v>58</v>
      </c>
      <c r="C71" s="203" t="s">
        <v>1863</v>
      </c>
      <c r="D71" s="204" t="s">
        <v>1866</v>
      </c>
      <c r="E71" s="205" t="s">
        <v>27</v>
      </c>
      <c r="F71" s="203">
        <v>48926</v>
      </c>
      <c r="G71" s="206">
        <v>5</v>
      </c>
    </row>
    <row r="72" spans="1:7" x14ac:dyDescent="0.3">
      <c r="A72" s="218">
        <v>69</v>
      </c>
      <c r="B72" s="203" t="s">
        <v>58</v>
      </c>
      <c r="C72" s="203" t="s">
        <v>1863</v>
      </c>
      <c r="D72" s="204" t="s">
        <v>1865</v>
      </c>
      <c r="E72" s="205" t="s">
        <v>27</v>
      </c>
      <c r="F72" s="203">
        <v>48934</v>
      </c>
      <c r="G72" s="206">
        <v>5</v>
      </c>
    </row>
    <row r="73" spans="1:7" x14ac:dyDescent="0.3">
      <c r="A73" s="218">
        <v>70</v>
      </c>
      <c r="B73" s="203" t="s">
        <v>58</v>
      </c>
      <c r="C73" s="203" t="s">
        <v>1863</v>
      </c>
      <c r="D73" s="204" t="s">
        <v>1864</v>
      </c>
      <c r="E73" s="205" t="s">
        <v>27</v>
      </c>
      <c r="F73" s="203">
        <v>49086</v>
      </c>
      <c r="G73" s="206">
        <v>5</v>
      </c>
    </row>
    <row r="74" spans="1:7" x14ac:dyDescent="0.3">
      <c r="A74" s="218">
        <v>71</v>
      </c>
      <c r="B74" s="203" t="s">
        <v>58</v>
      </c>
      <c r="C74" s="203" t="s">
        <v>1863</v>
      </c>
      <c r="D74" s="204" t="s">
        <v>1867</v>
      </c>
      <c r="E74" s="205" t="s">
        <v>27</v>
      </c>
      <c r="F74" s="203">
        <v>49263</v>
      </c>
      <c r="G74" s="206">
        <v>5</v>
      </c>
    </row>
    <row r="75" spans="1:7" x14ac:dyDescent="0.3">
      <c r="A75" s="218">
        <v>72</v>
      </c>
      <c r="B75" s="203" t="s">
        <v>58</v>
      </c>
      <c r="C75" s="203" t="s">
        <v>1863</v>
      </c>
      <c r="D75" s="204" t="s">
        <v>1599</v>
      </c>
      <c r="E75" s="205" t="s">
        <v>27</v>
      </c>
      <c r="F75" s="203">
        <v>49626</v>
      </c>
      <c r="G75" s="206">
        <v>5</v>
      </c>
    </row>
    <row r="76" spans="1:7" x14ac:dyDescent="0.3">
      <c r="A76" s="218">
        <v>73</v>
      </c>
      <c r="B76" s="203" t="s">
        <v>58</v>
      </c>
      <c r="C76" s="203" t="s">
        <v>1863</v>
      </c>
      <c r="D76" s="204" t="s">
        <v>1874</v>
      </c>
      <c r="E76" s="205" t="s">
        <v>27</v>
      </c>
      <c r="F76" s="203">
        <v>49632</v>
      </c>
      <c r="G76" s="206">
        <v>5</v>
      </c>
    </row>
    <row r="77" spans="1:7" x14ac:dyDescent="0.3">
      <c r="A77" s="218">
        <v>74</v>
      </c>
      <c r="B77" s="203" t="s">
        <v>58</v>
      </c>
      <c r="C77" s="203" t="s">
        <v>1863</v>
      </c>
      <c r="D77" s="204" t="s">
        <v>1875</v>
      </c>
      <c r="E77" s="205" t="s">
        <v>27</v>
      </c>
      <c r="F77" s="203">
        <v>49653</v>
      </c>
      <c r="G77" s="206"/>
    </row>
    <row r="78" spans="1:7" x14ac:dyDescent="0.3">
      <c r="A78" s="218">
        <v>75</v>
      </c>
      <c r="B78" s="203" t="s">
        <v>480</v>
      </c>
      <c r="C78" s="203" t="s">
        <v>1820</v>
      </c>
      <c r="D78" s="204" t="s">
        <v>492</v>
      </c>
      <c r="E78" s="205" t="s">
        <v>27</v>
      </c>
      <c r="F78" s="203">
        <v>44853</v>
      </c>
      <c r="G78" s="206">
        <v>3</v>
      </c>
    </row>
    <row r="79" spans="1:7" x14ac:dyDescent="0.3">
      <c r="A79" s="218">
        <v>76</v>
      </c>
      <c r="B79" s="203" t="s">
        <v>480</v>
      </c>
      <c r="C79" s="203" t="s">
        <v>1820</v>
      </c>
      <c r="D79" s="204" t="s">
        <v>1829</v>
      </c>
      <c r="E79" s="205" t="s">
        <v>27</v>
      </c>
      <c r="F79" s="203">
        <v>47259</v>
      </c>
      <c r="G79" s="206">
        <v>5</v>
      </c>
    </row>
    <row r="80" spans="1:7" x14ac:dyDescent="0.3">
      <c r="A80" s="218">
        <v>77</v>
      </c>
      <c r="B80" s="203" t="s">
        <v>480</v>
      </c>
      <c r="C80" s="203" t="s">
        <v>1820</v>
      </c>
      <c r="D80" s="204" t="s">
        <v>1838</v>
      </c>
      <c r="E80" s="205" t="s">
        <v>27</v>
      </c>
      <c r="F80" s="203">
        <v>48170</v>
      </c>
      <c r="G80" s="206">
        <v>2</v>
      </c>
    </row>
    <row r="81" spans="1:7" x14ac:dyDescent="0.3">
      <c r="A81" s="218">
        <v>78</v>
      </c>
      <c r="B81" s="203" t="s">
        <v>480</v>
      </c>
      <c r="C81" s="203" t="s">
        <v>1820</v>
      </c>
      <c r="D81" s="204" t="s">
        <v>1836</v>
      </c>
      <c r="E81" s="205" t="s">
        <v>27</v>
      </c>
      <c r="F81" s="203">
        <v>48452</v>
      </c>
      <c r="G81" s="206">
        <v>4</v>
      </c>
    </row>
    <row r="82" spans="1:7" x14ac:dyDescent="0.3">
      <c r="A82" s="218">
        <v>79</v>
      </c>
      <c r="B82" s="203" t="s">
        <v>480</v>
      </c>
      <c r="C82" s="203" t="s">
        <v>1820</v>
      </c>
      <c r="D82" s="204" t="s">
        <v>1828</v>
      </c>
      <c r="E82" s="205" t="s">
        <v>27</v>
      </c>
      <c r="F82" s="203">
        <v>48453</v>
      </c>
      <c r="G82" s="206">
        <v>5</v>
      </c>
    </row>
    <row r="83" spans="1:7" x14ac:dyDescent="0.3">
      <c r="A83" s="218">
        <v>80</v>
      </c>
      <c r="B83" s="203" t="s">
        <v>480</v>
      </c>
      <c r="C83" s="203" t="s">
        <v>1820</v>
      </c>
      <c r="D83" s="204" t="s">
        <v>1832</v>
      </c>
      <c r="E83" s="205" t="s">
        <v>27</v>
      </c>
      <c r="F83" s="203">
        <v>48455</v>
      </c>
      <c r="G83" s="206">
        <v>3</v>
      </c>
    </row>
    <row r="84" spans="1:7" x14ac:dyDescent="0.3">
      <c r="A84" s="218">
        <v>81</v>
      </c>
      <c r="B84" s="203" t="s">
        <v>480</v>
      </c>
      <c r="C84" s="203" t="s">
        <v>1820</v>
      </c>
      <c r="D84" s="204" t="s">
        <v>1834</v>
      </c>
      <c r="E84" s="205" t="s">
        <v>27</v>
      </c>
      <c r="F84" s="203">
        <v>48456</v>
      </c>
      <c r="G84" s="206">
        <v>3</v>
      </c>
    </row>
    <row r="85" spans="1:7" x14ac:dyDescent="0.3">
      <c r="A85" s="218">
        <v>82</v>
      </c>
      <c r="B85" s="203" t="s">
        <v>480</v>
      </c>
      <c r="C85" s="203" t="s">
        <v>1820</v>
      </c>
      <c r="D85" s="204" t="s">
        <v>1833</v>
      </c>
      <c r="E85" s="205" t="s">
        <v>27</v>
      </c>
      <c r="F85" s="203">
        <v>48457</v>
      </c>
      <c r="G85" s="206">
        <v>3</v>
      </c>
    </row>
    <row r="86" spans="1:7" x14ac:dyDescent="0.3">
      <c r="A86" s="218">
        <v>83</v>
      </c>
      <c r="B86" s="203" t="s">
        <v>480</v>
      </c>
      <c r="C86" s="203" t="s">
        <v>1820</v>
      </c>
      <c r="D86" s="204" t="s">
        <v>1830</v>
      </c>
      <c r="E86" s="205" t="s">
        <v>27</v>
      </c>
      <c r="F86" s="203">
        <v>48574</v>
      </c>
      <c r="G86" s="206">
        <v>1</v>
      </c>
    </row>
    <row r="87" spans="1:7" x14ac:dyDescent="0.3">
      <c r="A87" s="218">
        <v>84</v>
      </c>
      <c r="B87" s="203" t="s">
        <v>480</v>
      </c>
      <c r="C87" s="203" t="s">
        <v>1820</v>
      </c>
      <c r="D87" s="204" t="s">
        <v>1835</v>
      </c>
      <c r="E87" s="205" t="s">
        <v>27</v>
      </c>
      <c r="F87" s="203">
        <v>48575</v>
      </c>
      <c r="G87" s="206">
        <v>5</v>
      </c>
    </row>
    <row r="88" spans="1:7" x14ac:dyDescent="0.3">
      <c r="A88" s="218">
        <v>85</v>
      </c>
      <c r="B88" s="203" t="s">
        <v>480</v>
      </c>
      <c r="C88" s="203" t="s">
        <v>1820</v>
      </c>
      <c r="D88" s="204" t="s">
        <v>1831</v>
      </c>
      <c r="E88" s="205" t="s">
        <v>27</v>
      </c>
      <c r="F88" s="203">
        <v>48576</v>
      </c>
      <c r="G88" s="206">
        <v>3</v>
      </c>
    </row>
    <row r="89" spans="1:7" x14ac:dyDescent="0.3">
      <c r="A89" s="218">
        <v>86</v>
      </c>
      <c r="B89" s="203" t="s">
        <v>480</v>
      </c>
      <c r="C89" s="203" t="s">
        <v>1820</v>
      </c>
      <c r="D89" s="204" t="s">
        <v>1837</v>
      </c>
      <c r="E89" s="205" t="s">
        <v>27</v>
      </c>
      <c r="F89" s="203">
        <v>48577</v>
      </c>
      <c r="G89" s="206">
        <v>3</v>
      </c>
    </row>
    <row r="90" spans="1:7" x14ac:dyDescent="0.3">
      <c r="A90" s="218">
        <v>87</v>
      </c>
      <c r="B90" s="203" t="s">
        <v>480</v>
      </c>
      <c r="C90" s="203" t="s">
        <v>1820</v>
      </c>
      <c r="D90" s="204" t="s">
        <v>1824</v>
      </c>
      <c r="E90" s="205" t="s">
        <v>27</v>
      </c>
      <c r="F90" s="203">
        <v>48579</v>
      </c>
      <c r="G90" s="206">
        <v>6</v>
      </c>
    </row>
    <row r="91" spans="1:7" x14ac:dyDescent="0.3">
      <c r="A91" s="218">
        <v>88</v>
      </c>
      <c r="B91" s="203" t="s">
        <v>480</v>
      </c>
      <c r="C91" s="203" t="s">
        <v>1820</v>
      </c>
      <c r="D91" s="204" t="s">
        <v>1825</v>
      </c>
      <c r="E91" s="205" t="s">
        <v>27</v>
      </c>
      <c r="F91" s="203">
        <v>48580</v>
      </c>
      <c r="G91" s="206">
        <v>2</v>
      </c>
    </row>
    <row r="92" spans="1:7" x14ac:dyDescent="0.3">
      <c r="A92" s="218">
        <v>89</v>
      </c>
      <c r="B92" s="203" t="s">
        <v>480</v>
      </c>
      <c r="C92" s="203" t="s">
        <v>1820</v>
      </c>
      <c r="D92" s="204" t="s">
        <v>1826</v>
      </c>
      <c r="E92" s="205" t="s">
        <v>27</v>
      </c>
      <c r="F92" s="203">
        <v>48581</v>
      </c>
      <c r="G92" s="206">
        <v>3</v>
      </c>
    </row>
    <row r="93" spans="1:7" x14ac:dyDescent="0.3">
      <c r="A93" s="218">
        <v>90</v>
      </c>
      <c r="B93" s="203" t="s">
        <v>480</v>
      </c>
      <c r="C93" s="203" t="s">
        <v>1820</v>
      </c>
      <c r="D93" s="204" t="s">
        <v>1827</v>
      </c>
      <c r="E93" s="205" t="s">
        <v>27</v>
      </c>
      <c r="F93" s="203">
        <v>48582</v>
      </c>
      <c r="G93" s="206">
        <v>5</v>
      </c>
    </row>
    <row r="94" spans="1:7" x14ac:dyDescent="0.3">
      <c r="A94" s="218">
        <v>91</v>
      </c>
      <c r="B94" s="203" t="s">
        <v>480</v>
      </c>
      <c r="C94" s="203" t="s">
        <v>1820</v>
      </c>
      <c r="D94" s="204" t="s">
        <v>496</v>
      </c>
      <c r="E94" s="205" t="s">
        <v>27</v>
      </c>
      <c r="F94" s="203">
        <v>49326</v>
      </c>
      <c r="G94" s="206">
        <v>10</v>
      </c>
    </row>
    <row r="95" spans="1:7" x14ac:dyDescent="0.3">
      <c r="A95" s="218">
        <v>92</v>
      </c>
      <c r="B95" s="203" t="s">
        <v>480</v>
      </c>
      <c r="C95" s="203" t="s">
        <v>1820</v>
      </c>
      <c r="D95" s="204" t="s">
        <v>488</v>
      </c>
      <c r="E95" s="205" t="s">
        <v>27</v>
      </c>
      <c r="F95" s="203">
        <v>49349</v>
      </c>
      <c r="G95" s="206">
        <v>1</v>
      </c>
    </row>
    <row r="96" spans="1:7" x14ac:dyDescent="0.3">
      <c r="A96" s="218">
        <v>93</v>
      </c>
      <c r="B96" s="203" t="s">
        <v>480</v>
      </c>
      <c r="C96" s="203" t="s">
        <v>1820</v>
      </c>
      <c r="D96" s="204" t="s">
        <v>484</v>
      </c>
      <c r="E96" s="205" t="s">
        <v>27</v>
      </c>
      <c r="F96" s="203">
        <v>49350</v>
      </c>
      <c r="G96" s="206">
        <v>3</v>
      </c>
    </row>
    <row r="97" spans="1:7" x14ac:dyDescent="0.3">
      <c r="A97" s="218">
        <v>94</v>
      </c>
      <c r="B97" s="203" t="s">
        <v>480</v>
      </c>
      <c r="C97" s="203" t="s">
        <v>1820</v>
      </c>
      <c r="D97" s="204" t="s">
        <v>1821</v>
      </c>
      <c r="E97" s="205" t="s">
        <v>27</v>
      </c>
      <c r="F97" s="203">
        <v>49352</v>
      </c>
      <c r="G97" s="206">
        <v>4</v>
      </c>
    </row>
    <row r="98" spans="1:7" x14ac:dyDescent="0.3">
      <c r="A98" s="218">
        <v>95</v>
      </c>
      <c r="B98" s="203" t="s">
        <v>480</v>
      </c>
      <c r="C98" s="203" t="s">
        <v>1820</v>
      </c>
      <c r="D98" s="204" t="s">
        <v>520</v>
      </c>
      <c r="E98" s="205" t="s">
        <v>27</v>
      </c>
      <c r="F98" s="203">
        <v>49353</v>
      </c>
      <c r="G98" s="206">
        <v>3</v>
      </c>
    </row>
    <row r="99" spans="1:7" x14ac:dyDescent="0.3">
      <c r="A99" s="218">
        <v>96</v>
      </c>
      <c r="B99" s="203" t="s">
        <v>480</v>
      </c>
      <c r="C99" s="203" t="s">
        <v>1820</v>
      </c>
      <c r="D99" s="204" t="s">
        <v>506</v>
      </c>
      <c r="E99" s="205" t="s">
        <v>27</v>
      </c>
      <c r="F99" s="203">
        <v>49355</v>
      </c>
      <c r="G99" s="206">
        <v>2</v>
      </c>
    </row>
    <row r="100" spans="1:7" x14ac:dyDescent="0.3">
      <c r="A100" s="218">
        <v>97</v>
      </c>
      <c r="B100" s="203" t="s">
        <v>480</v>
      </c>
      <c r="C100" s="203" t="s">
        <v>1820</v>
      </c>
      <c r="D100" s="204" t="s">
        <v>490</v>
      </c>
      <c r="E100" s="205" t="s">
        <v>27</v>
      </c>
      <c r="F100" s="203">
        <v>49360</v>
      </c>
      <c r="G100" s="206">
        <v>4</v>
      </c>
    </row>
    <row r="101" spans="1:7" x14ac:dyDescent="0.3">
      <c r="A101" s="218">
        <v>98</v>
      </c>
      <c r="B101" s="203" t="s">
        <v>480</v>
      </c>
      <c r="C101" s="203" t="s">
        <v>1820</v>
      </c>
      <c r="D101" s="204" t="s">
        <v>494</v>
      </c>
      <c r="E101" s="205" t="s">
        <v>27</v>
      </c>
      <c r="F101" s="203">
        <v>49366</v>
      </c>
      <c r="G101" s="206">
        <v>4</v>
      </c>
    </row>
    <row r="102" spans="1:7" x14ac:dyDescent="0.3">
      <c r="A102" s="218">
        <v>99</v>
      </c>
      <c r="B102" s="203" t="s">
        <v>480</v>
      </c>
      <c r="C102" s="203" t="s">
        <v>1820</v>
      </c>
      <c r="D102" s="204" t="s">
        <v>504</v>
      </c>
      <c r="E102" s="205" t="s">
        <v>27</v>
      </c>
      <c r="F102" s="203">
        <v>49367</v>
      </c>
      <c r="G102" s="206">
        <v>2</v>
      </c>
    </row>
    <row r="103" spans="1:7" x14ac:dyDescent="0.3">
      <c r="A103" s="218">
        <v>100</v>
      </c>
      <c r="B103" s="203" t="s">
        <v>480</v>
      </c>
      <c r="C103" s="203" t="s">
        <v>1820</v>
      </c>
      <c r="D103" s="204" t="s">
        <v>500</v>
      </c>
      <c r="E103" s="205" t="s">
        <v>27</v>
      </c>
      <c r="F103" s="203">
        <v>49368</v>
      </c>
      <c r="G103" s="206">
        <v>2</v>
      </c>
    </row>
    <row r="104" spans="1:7" x14ac:dyDescent="0.3">
      <c r="A104" s="218">
        <v>101</v>
      </c>
      <c r="B104" s="203" t="s">
        <v>480</v>
      </c>
      <c r="C104" s="203" t="s">
        <v>1820</v>
      </c>
      <c r="D104" s="204" t="s">
        <v>1823</v>
      </c>
      <c r="E104" s="205" t="s">
        <v>27</v>
      </c>
      <c r="F104" s="203">
        <v>49387</v>
      </c>
      <c r="G104" s="206">
        <v>4</v>
      </c>
    </row>
    <row r="105" spans="1:7" x14ac:dyDescent="0.3">
      <c r="A105" s="218">
        <v>102</v>
      </c>
      <c r="B105" s="203" t="s">
        <v>480</v>
      </c>
      <c r="C105" s="203" t="s">
        <v>1820</v>
      </c>
      <c r="D105" s="204" t="s">
        <v>1822</v>
      </c>
      <c r="E105" s="205" t="s">
        <v>27</v>
      </c>
      <c r="F105" s="203">
        <v>49388</v>
      </c>
      <c r="G105" s="206">
        <v>2</v>
      </c>
    </row>
    <row r="106" spans="1:7" x14ac:dyDescent="0.3">
      <c r="A106" s="218">
        <v>103</v>
      </c>
      <c r="B106" s="203" t="s">
        <v>480</v>
      </c>
      <c r="C106" s="203" t="s">
        <v>1820</v>
      </c>
      <c r="D106" s="204" t="s">
        <v>518</v>
      </c>
      <c r="E106" s="205" t="s">
        <v>27</v>
      </c>
      <c r="F106" s="203">
        <v>49389</v>
      </c>
      <c r="G106" s="206">
        <v>2</v>
      </c>
    </row>
    <row r="107" spans="1:7" x14ac:dyDescent="0.3">
      <c r="A107" s="218">
        <v>104</v>
      </c>
      <c r="B107" s="203" t="s">
        <v>613</v>
      </c>
      <c r="C107" s="203" t="s">
        <v>225</v>
      </c>
      <c r="D107" s="204" t="s">
        <v>1302</v>
      </c>
      <c r="E107" s="205" t="s">
        <v>27</v>
      </c>
      <c r="F107" s="203">
        <v>44396</v>
      </c>
      <c r="G107" s="206">
        <v>3</v>
      </c>
    </row>
    <row r="108" spans="1:7" x14ac:dyDescent="0.3">
      <c r="A108" s="218">
        <v>105</v>
      </c>
      <c r="B108" s="203" t="s">
        <v>613</v>
      </c>
      <c r="C108" s="203" t="s">
        <v>225</v>
      </c>
      <c r="D108" s="212" t="s">
        <v>1839</v>
      </c>
      <c r="E108" s="205" t="s">
        <v>27</v>
      </c>
      <c r="F108" s="203">
        <v>44979</v>
      </c>
      <c r="G108" s="206">
        <v>5</v>
      </c>
    </row>
    <row r="109" spans="1:7" x14ac:dyDescent="0.3">
      <c r="A109" s="218">
        <v>106</v>
      </c>
      <c r="B109" s="203" t="s">
        <v>613</v>
      </c>
      <c r="C109" s="203" t="s">
        <v>225</v>
      </c>
      <c r="D109" s="212" t="s">
        <v>1841</v>
      </c>
      <c r="E109" s="205" t="s">
        <v>27</v>
      </c>
      <c r="F109" s="203">
        <v>45389</v>
      </c>
      <c r="G109" s="206">
        <v>1</v>
      </c>
    </row>
    <row r="110" spans="1:7" x14ac:dyDescent="0.3">
      <c r="A110" s="218">
        <v>107</v>
      </c>
      <c r="B110" s="203" t="s">
        <v>613</v>
      </c>
      <c r="C110" s="203" t="s">
        <v>225</v>
      </c>
      <c r="D110" s="204" t="s">
        <v>1843</v>
      </c>
      <c r="E110" s="205" t="s">
        <v>27</v>
      </c>
      <c r="F110" s="203">
        <v>46496</v>
      </c>
      <c r="G110" s="206">
        <v>2</v>
      </c>
    </row>
    <row r="111" spans="1:7" x14ac:dyDescent="0.3">
      <c r="A111" s="218">
        <v>108</v>
      </c>
      <c r="B111" s="203" t="s">
        <v>613</v>
      </c>
      <c r="C111" s="203" t="s">
        <v>225</v>
      </c>
      <c r="D111" s="204" t="s">
        <v>1840</v>
      </c>
      <c r="E111" s="205" t="s">
        <v>27</v>
      </c>
      <c r="F111" s="203">
        <v>47293</v>
      </c>
      <c r="G111" s="206">
        <v>1</v>
      </c>
    </row>
    <row r="112" spans="1:7" x14ac:dyDescent="0.3">
      <c r="A112" s="218">
        <v>109</v>
      </c>
      <c r="B112" s="203" t="s">
        <v>613</v>
      </c>
      <c r="C112" s="203" t="s">
        <v>225</v>
      </c>
      <c r="D112" s="204" t="s">
        <v>1842</v>
      </c>
      <c r="E112" s="205" t="s">
        <v>27</v>
      </c>
      <c r="F112" s="203">
        <v>47296</v>
      </c>
      <c r="G112" s="206">
        <v>1</v>
      </c>
    </row>
    <row r="113" spans="1:7" x14ac:dyDescent="0.3">
      <c r="A113" s="218">
        <v>111</v>
      </c>
      <c r="B113" s="203" t="s">
        <v>613</v>
      </c>
      <c r="C113" s="203" t="s">
        <v>720</v>
      </c>
      <c r="D113" s="212" t="s">
        <v>1846</v>
      </c>
      <c r="E113" s="205" t="s">
        <v>27</v>
      </c>
      <c r="F113" s="203">
        <v>44346</v>
      </c>
      <c r="G113" s="206">
        <v>2</v>
      </c>
    </row>
    <row r="114" spans="1:7" x14ac:dyDescent="0.3">
      <c r="A114" s="218">
        <v>112</v>
      </c>
      <c r="B114" s="203" t="s">
        <v>613</v>
      </c>
      <c r="C114" s="203" t="s">
        <v>720</v>
      </c>
      <c r="D114" s="212" t="s">
        <v>1847</v>
      </c>
      <c r="E114" s="205" t="s">
        <v>27</v>
      </c>
      <c r="F114" s="203">
        <v>44371</v>
      </c>
      <c r="G114" s="206">
        <v>1</v>
      </c>
    </row>
    <row r="115" spans="1:7" x14ac:dyDescent="0.3">
      <c r="A115" s="218">
        <v>113</v>
      </c>
      <c r="B115" s="203" t="s">
        <v>613</v>
      </c>
      <c r="C115" s="203" t="s">
        <v>720</v>
      </c>
      <c r="D115" s="212" t="s">
        <v>1851</v>
      </c>
      <c r="E115" s="205" t="s">
        <v>27</v>
      </c>
      <c r="F115" s="203">
        <v>44373</v>
      </c>
      <c r="G115" s="206">
        <v>2</v>
      </c>
    </row>
    <row r="116" spans="1:7" x14ac:dyDescent="0.3">
      <c r="A116" s="218">
        <v>114</v>
      </c>
      <c r="B116" s="203" t="s">
        <v>613</v>
      </c>
      <c r="C116" s="203" t="s">
        <v>720</v>
      </c>
      <c r="D116" s="204" t="s">
        <v>1848</v>
      </c>
      <c r="E116" s="205" t="s">
        <v>27</v>
      </c>
      <c r="F116" s="203">
        <v>45565</v>
      </c>
      <c r="G116" s="206">
        <v>3</v>
      </c>
    </row>
    <row r="117" spans="1:7" x14ac:dyDescent="0.3">
      <c r="A117" s="218">
        <v>115</v>
      </c>
      <c r="B117" s="203" t="s">
        <v>613</v>
      </c>
      <c r="C117" s="203" t="s">
        <v>720</v>
      </c>
      <c r="D117" s="212" t="s">
        <v>1845</v>
      </c>
      <c r="E117" s="205" t="s">
        <v>27</v>
      </c>
      <c r="F117" s="203">
        <v>47212</v>
      </c>
      <c r="G117" s="206">
        <v>1</v>
      </c>
    </row>
    <row r="118" spans="1:7" x14ac:dyDescent="0.3">
      <c r="A118" s="218">
        <v>116</v>
      </c>
      <c r="B118" s="203" t="s">
        <v>613</v>
      </c>
      <c r="C118" s="203" t="s">
        <v>720</v>
      </c>
      <c r="D118" s="204" t="s">
        <v>1844</v>
      </c>
      <c r="E118" s="205" t="s">
        <v>27</v>
      </c>
      <c r="F118" s="203">
        <v>47215</v>
      </c>
      <c r="G118" s="206">
        <v>2</v>
      </c>
    </row>
    <row r="119" spans="1:7" x14ac:dyDescent="0.3">
      <c r="A119" s="218">
        <v>117</v>
      </c>
      <c r="B119" s="203" t="s">
        <v>613</v>
      </c>
      <c r="C119" s="203" t="s">
        <v>720</v>
      </c>
      <c r="D119" s="212" t="s">
        <v>1849</v>
      </c>
      <c r="E119" s="205" t="s">
        <v>27</v>
      </c>
      <c r="F119" s="203">
        <v>47217</v>
      </c>
      <c r="G119" s="206">
        <v>2</v>
      </c>
    </row>
    <row r="120" spans="1:7" x14ac:dyDescent="0.3">
      <c r="A120" s="218">
        <v>118</v>
      </c>
      <c r="B120" s="203" t="s">
        <v>613</v>
      </c>
      <c r="C120" s="203" t="s">
        <v>720</v>
      </c>
      <c r="D120" s="212" t="s">
        <v>1850</v>
      </c>
      <c r="E120" s="205" t="s">
        <v>27</v>
      </c>
      <c r="F120" s="203">
        <v>47218</v>
      </c>
      <c r="G120" s="206">
        <v>2</v>
      </c>
    </row>
    <row r="121" spans="1:7" x14ac:dyDescent="0.3">
      <c r="A121" s="218">
        <v>119</v>
      </c>
      <c r="B121" s="203" t="s">
        <v>613</v>
      </c>
      <c r="C121" s="203" t="s">
        <v>720</v>
      </c>
      <c r="D121" s="212" t="s">
        <v>1852</v>
      </c>
      <c r="E121" s="205" t="s">
        <v>27</v>
      </c>
      <c r="F121" s="203">
        <v>49770</v>
      </c>
      <c r="G121" s="206">
        <v>1</v>
      </c>
    </row>
    <row r="122" spans="1:7" x14ac:dyDescent="0.3">
      <c r="A122" s="218">
        <v>120</v>
      </c>
      <c r="B122" s="203" t="s">
        <v>244</v>
      </c>
      <c r="C122" s="203" t="s">
        <v>526</v>
      </c>
      <c r="D122" s="208" t="s">
        <v>527</v>
      </c>
      <c r="E122" s="205" t="s">
        <v>27</v>
      </c>
      <c r="F122" s="213">
        <v>40392</v>
      </c>
      <c r="G122" s="206">
        <v>2</v>
      </c>
    </row>
    <row r="123" spans="1:7" x14ac:dyDescent="0.3">
      <c r="A123" s="218">
        <v>121</v>
      </c>
      <c r="B123" s="203" t="s">
        <v>244</v>
      </c>
      <c r="C123" s="203" t="s">
        <v>523</v>
      </c>
      <c r="D123" s="212" t="s">
        <v>397</v>
      </c>
      <c r="E123" s="205" t="s">
        <v>27</v>
      </c>
      <c r="F123" s="203">
        <v>40126</v>
      </c>
      <c r="G123" s="206">
        <v>3</v>
      </c>
    </row>
    <row r="124" spans="1:7" x14ac:dyDescent="0.3">
      <c r="A124" s="218">
        <v>122</v>
      </c>
      <c r="B124" s="203" t="s">
        <v>244</v>
      </c>
      <c r="C124" s="203" t="s">
        <v>523</v>
      </c>
      <c r="D124" s="212" t="s">
        <v>524</v>
      </c>
      <c r="E124" s="205" t="s">
        <v>27</v>
      </c>
      <c r="F124" s="203">
        <v>40606</v>
      </c>
      <c r="G124" s="206">
        <v>3</v>
      </c>
    </row>
    <row r="125" spans="1:7" x14ac:dyDescent="0.3">
      <c r="A125" s="218">
        <v>123</v>
      </c>
      <c r="B125" s="203" t="s">
        <v>244</v>
      </c>
      <c r="C125" s="203" t="s">
        <v>523</v>
      </c>
      <c r="D125" s="204" t="s">
        <v>529</v>
      </c>
      <c r="E125" s="205" t="s">
        <v>27</v>
      </c>
      <c r="F125" s="203">
        <v>42933</v>
      </c>
      <c r="G125" s="206">
        <v>2</v>
      </c>
    </row>
    <row r="126" spans="1:7" x14ac:dyDescent="0.3">
      <c r="A126" s="218">
        <v>124</v>
      </c>
      <c r="B126" s="203" t="s">
        <v>244</v>
      </c>
      <c r="C126" s="203" t="s">
        <v>523</v>
      </c>
      <c r="D126" s="212" t="s">
        <v>525</v>
      </c>
      <c r="E126" s="205" t="s">
        <v>27</v>
      </c>
      <c r="F126" s="203">
        <v>45215</v>
      </c>
      <c r="G126" s="206">
        <v>2</v>
      </c>
    </row>
    <row r="127" spans="1:7" x14ac:dyDescent="0.3">
      <c r="A127" s="217">
        <v>125</v>
      </c>
      <c r="B127" s="203" t="s">
        <v>244</v>
      </c>
      <c r="C127" s="203" t="s">
        <v>523</v>
      </c>
      <c r="D127" s="212" t="s">
        <v>289</v>
      </c>
      <c r="E127" s="205" t="s">
        <v>27</v>
      </c>
      <c r="F127" s="203">
        <v>48096</v>
      </c>
      <c r="G127" s="206">
        <v>2</v>
      </c>
    </row>
    <row r="128" spans="1:7" x14ac:dyDescent="0.3">
      <c r="A128" s="217">
        <v>126</v>
      </c>
      <c r="B128" s="203" t="s">
        <v>244</v>
      </c>
      <c r="C128" s="203" t="s">
        <v>523</v>
      </c>
      <c r="D128" s="204" t="s">
        <v>530</v>
      </c>
      <c r="E128" s="205" t="s">
        <v>27</v>
      </c>
      <c r="F128" s="203">
        <v>48879</v>
      </c>
      <c r="G128" s="206">
        <v>3</v>
      </c>
    </row>
    <row r="129" spans="1:7" x14ac:dyDescent="0.3">
      <c r="A129" s="217">
        <v>127</v>
      </c>
      <c r="B129" s="205" t="str">
        <f>VLOOKUP(C129,'[28]Liste over stillingsbetegnelser'!$C$2:$E$16,2,FALSE)</f>
        <v>Transport, post, lager og maskinførerarbejde</v>
      </c>
      <c r="C129" s="205" t="s">
        <v>1817</v>
      </c>
      <c r="D129" s="214" t="s">
        <v>562</v>
      </c>
      <c r="E129" s="205" t="s">
        <v>27</v>
      </c>
      <c r="F129" s="205">
        <v>45114</v>
      </c>
      <c r="G129" s="215">
        <v>20</v>
      </c>
    </row>
    <row r="130" spans="1:7" x14ac:dyDescent="0.3">
      <c r="A130" s="217">
        <v>128</v>
      </c>
      <c r="B130" s="205" t="str">
        <f>VLOOKUP(C130,'[28]Liste over stillingsbetegnelser'!$C$2:$E$16,2,FALSE)</f>
        <v>Transport, post, lager og maskinførerarbejde</v>
      </c>
      <c r="C130" s="205" t="s">
        <v>1817</v>
      </c>
      <c r="D130" s="214" t="s">
        <v>648</v>
      </c>
      <c r="E130" s="205" t="s">
        <v>27</v>
      </c>
      <c r="F130" s="205">
        <v>47854</v>
      </c>
      <c r="G130" s="215">
        <v>30</v>
      </c>
    </row>
    <row r="131" spans="1:7" x14ac:dyDescent="0.3">
      <c r="A131" s="217">
        <v>129</v>
      </c>
      <c r="B131" s="205" t="str">
        <f>VLOOKUP(C131,'[28]Liste over stillingsbetegnelser'!$C$2:$E$16,2,FALSE)</f>
        <v>Transport, post, lager og maskinførerarbejde</v>
      </c>
      <c r="C131" s="205" t="s">
        <v>1817</v>
      </c>
      <c r="D131" s="214" t="s">
        <v>1915</v>
      </c>
      <c r="E131" s="205" t="s">
        <v>27</v>
      </c>
      <c r="F131" s="205">
        <v>47855</v>
      </c>
      <c r="G131" s="215">
        <v>20</v>
      </c>
    </row>
    <row r="132" spans="1:7" x14ac:dyDescent="0.3">
      <c r="A132" s="217">
        <v>130</v>
      </c>
      <c r="B132" s="205" t="str">
        <f>VLOOKUP(C132,'[28]Liste over stillingsbetegnelser'!$C$2:$E$16,2,FALSE)</f>
        <v>Transport, post, lager og maskinførerarbejde</v>
      </c>
      <c r="C132" s="205" t="s">
        <v>1817</v>
      </c>
      <c r="D132" s="214" t="s">
        <v>1914</v>
      </c>
      <c r="E132" s="205" t="s">
        <v>27</v>
      </c>
      <c r="F132" s="205">
        <v>47857</v>
      </c>
      <c r="G132" s="215">
        <v>50</v>
      </c>
    </row>
    <row r="133" spans="1:7" x14ac:dyDescent="0.3">
      <c r="A133" s="217">
        <v>131</v>
      </c>
      <c r="B133" s="205" t="str">
        <f>VLOOKUP(C133,'[28]Liste over stillingsbetegnelser'!$C$2:$E$16,2,FALSE)</f>
        <v>Transport, post, lager og maskinførerarbejde</v>
      </c>
      <c r="C133" s="205" t="s">
        <v>1817</v>
      </c>
      <c r="D133" s="214" t="s">
        <v>1806</v>
      </c>
      <c r="E133" s="205" t="s">
        <v>27</v>
      </c>
      <c r="F133" s="205">
        <v>48466</v>
      </c>
      <c r="G133" s="215">
        <v>1</v>
      </c>
    </row>
    <row r="134" spans="1:7" x14ac:dyDescent="0.3">
      <c r="A134" s="217">
        <v>132</v>
      </c>
      <c r="B134" s="205" t="str">
        <f>VLOOKUP(C134,'[28]Liste over stillingsbetegnelser'!$C$2:$E$16,2,FALSE)</f>
        <v>Transport, post, lager og maskinførerarbejde</v>
      </c>
      <c r="C134" s="205" t="s">
        <v>1817</v>
      </c>
      <c r="D134" s="214" t="s">
        <v>654</v>
      </c>
      <c r="E134" s="205" t="s">
        <v>27</v>
      </c>
      <c r="F134" s="205">
        <v>48611</v>
      </c>
      <c r="G134" s="215">
        <v>2</v>
      </c>
    </row>
    <row r="135" spans="1:7" x14ac:dyDescent="0.3">
      <c r="A135" s="217">
        <v>133</v>
      </c>
      <c r="B135" s="205" t="str">
        <f>VLOOKUP(C135,'[28]Liste over stillingsbetegnelser'!$C$2:$E$16,2,FALSE)</f>
        <v>Transport, post, lager og maskinførerarbejde</v>
      </c>
      <c r="C135" s="205" t="s">
        <v>1817</v>
      </c>
      <c r="D135" s="214" t="s">
        <v>560</v>
      </c>
      <c r="E135" s="205" t="s">
        <v>27</v>
      </c>
      <c r="F135" s="205">
        <v>48660</v>
      </c>
      <c r="G135" s="215">
        <v>2</v>
      </c>
    </row>
    <row r="136" spans="1:7" x14ac:dyDescent="0.3">
      <c r="A136" s="217">
        <v>134</v>
      </c>
      <c r="B136" s="205" t="str">
        <f>VLOOKUP(C136,'[28]Liste over stillingsbetegnelser'!$C$2:$E$16,2,FALSE)</f>
        <v>Transport, post, lager og maskinførerarbejde</v>
      </c>
      <c r="C136" s="205" t="s">
        <v>1817</v>
      </c>
      <c r="D136" s="214" t="s">
        <v>1770</v>
      </c>
      <c r="E136" s="205" t="s">
        <v>27</v>
      </c>
      <c r="F136" s="205">
        <v>48850</v>
      </c>
      <c r="G136" s="215">
        <v>3</v>
      </c>
    </row>
    <row r="137" spans="1:7" x14ac:dyDescent="0.3">
      <c r="A137" s="217">
        <v>135</v>
      </c>
      <c r="B137" s="205" t="str">
        <f>VLOOKUP(C137,'[28]Liste over stillingsbetegnelser'!$C$2:$E$16,2,FALSE)</f>
        <v>Transport, post, lager og maskinførerarbejde</v>
      </c>
      <c r="C137" s="205" t="s">
        <v>1817</v>
      </c>
      <c r="D137" s="214" t="s">
        <v>1772</v>
      </c>
      <c r="E137" s="205" t="s">
        <v>27</v>
      </c>
      <c r="F137" s="205">
        <v>48851</v>
      </c>
      <c r="G137" s="215">
        <v>2</v>
      </c>
    </row>
    <row r="138" spans="1:7" x14ac:dyDescent="0.3">
      <c r="A138" s="217">
        <v>136</v>
      </c>
      <c r="B138" s="205" t="str">
        <f>VLOOKUP(C138,'[28]Liste over stillingsbetegnelser'!$C$2:$E$16,2,FALSE)</f>
        <v>Transport, post, lager og maskinførerarbejde</v>
      </c>
      <c r="C138" s="205" t="s">
        <v>1817</v>
      </c>
      <c r="D138" s="214" t="s">
        <v>1804</v>
      </c>
      <c r="E138" s="205" t="s">
        <v>27</v>
      </c>
      <c r="F138" s="205">
        <v>49741</v>
      </c>
      <c r="G138" s="215">
        <v>1</v>
      </c>
    </row>
    <row r="139" spans="1:7" x14ac:dyDescent="0.3">
      <c r="A139" s="217">
        <v>137</v>
      </c>
      <c r="B139" s="205" t="str">
        <f>VLOOKUP(C139,'[28]Liste over stillingsbetegnelser'!$C$2:$E$16,2,FALSE)</f>
        <v>Transport, post, lager og maskinførerarbejde</v>
      </c>
      <c r="C139" s="205" t="s">
        <v>91</v>
      </c>
      <c r="D139" s="214" t="s">
        <v>562</v>
      </c>
      <c r="E139" s="205" t="s">
        <v>27</v>
      </c>
      <c r="F139" s="205">
        <v>45114</v>
      </c>
      <c r="G139" s="215">
        <v>20</v>
      </c>
    </row>
    <row r="140" spans="1:7" x14ac:dyDescent="0.3">
      <c r="A140" s="217">
        <v>138</v>
      </c>
      <c r="B140" s="205" t="str">
        <f>VLOOKUP(C140,'[28]Liste over stillingsbetegnelser'!$C$2:$E$16,2,FALSE)</f>
        <v>Transport, post, lager og maskinførerarbejde</v>
      </c>
      <c r="C140" s="205" t="s">
        <v>91</v>
      </c>
      <c r="D140" s="205" t="s">
        <v>1782</v>
      </c>
      <c r="E140" s="205" t="s">
        <v>27</v>
      </c>
      <c r="F140" s="205">
        <v>45259</v>
      </c>
      <c r="G140" s="215">
        <v>1</v>
      </c>
    </row>
    <row r="141" spans="1:7" x14ac:dyDescent="0.3">
      <c r="A141" s="217">
        <v>139</v>
      </c>
      <c r="B141" s="205" t="str">
        <f>VLOOKUP(C141,'[28]Liste over stillingsbetegnelser'!$C$2:$E$16,2,FALSE)</f>
        <v>Transport, post, lager og maskinførerarbejde</v>
      </c>
      <c r="C141" s="205" t="s">
        <v>91</v>
      </c>
      <c r="D141" s="214" t="s">
        <v>1767</v>
      </c>
      <c r="E141" s="205" t="s">
        <v>27</v>
      </c>
      <c r="F141" s="205">
        <v>46905</v>
      </c>
      <c r="G141" s="215">
        <v>3</v>
      </c>
    </row>
    <row r="142" spans="1:7" x14ac:dyDescent="0.3">
      <c r="A142" s="217">
        <v>140</v>
      </c>
      <c r="B142" s="205" t="str">
        <f>VLOOKUP(C142,'[28]Liste over stillingsbetegnelser'!$C$2:$E$16,2,FALSE)</f>
        <v>Transport, post, lager og maskinførerarbejde</v>
      </c>
      <c r="C142" s="205" t="s">
        <v>91</v>
      </c>
      <c r="D142" s="214" t="s">
        <v>555</v>
      </c>
      <c r="E142" s="205" t="s">
        <v>27</v>
      </c>
      <c r="F142" s="205">
        <v>47592</v>
      </c>
      <c r="G142" s="215">
        <v>7</v>
      </c>
    </row>
    <row r="143" spans="1:7" x14ac:dyDescent="0.3">
      <c r="A143" s="217">
        <v>141</v>
      </c>
      <c r="B143" s="205" t="str">
        <f>VLOOKUP(C143,'[28]Liste over stillingsbetegnelser'!$C$2:$E$16,2,FALSE)</f>
        <v>Transport, post, lager og maskinførerarbejde</v>
      </c>
      <c r="C143" s="205" t="s">
        <v>91</v>
      </c>
      <c r="D143" s="214" t="s">
        <v>1765</v>
      </c>
      <c r="E143" s="205" t="s">
        <v>27</v>
      </c>
      <c r="F143" s="205">
        <v>47696</v>
      </c>
      <c r="G143" s="215">
        <v>5.4</v>
      </c>
    </row>
    <row r="144" spans="1:7" x14ac:dyDescent="0.3">
      <c r="A144" s="217">
        <v>142</v>
      </c>
      <c r="B144" s="205" t="str">
        <f>VLOOKUP(C144,'[28]Liste over stillingsbetegnelser'!$C$2:$E$16,2,FALSE)</f>
        <v>Transport, post, lager og maskinførerarbejde</v>
      </c>
      <c r="C144" s="205" t="s">
        <v>91</v>
      </c>
      <c r="D144" s="214" t="s">
        <v>648</v>
      </c>
      <c r="E144" s="205" t="s">
        <v>27</v>
      </c>
      <c r="F144" s="205">
        <v>47854</v>
      </c>
      <c r="G144" s="215">
        <v>30</v>
      </c>
    </row>
    <row r="145" spans="1:7" x14ac:dyDescent="0.3">
      <c r="A145" s="217">
        <v>143</v>
      </c>
      <c r="B145" s="205" t="str">
        <f>VLOOKUP(C145,'[28]Liste over stillingsbetegnelser'!$C$2:$E$16,2,FALSE)</f>
        <v>Transport, post, lager og maskinførerarbejde</v>
      </c>
      <c r="C145" s="205" t="s">
        <v>91</v>
      </c>
      <c r="D145" s="214" t="s">
        <v>1915</v>
      </c>
      <c r="E145" s="205" t="s">
        <v>27</v>
      </c>
      <c r="F145" s="205">
        <v>47855</v>
      </c>
      <c r="G145" s="215">
        <v>20</v>
      </c>
    </row>
    <row r="146" spans="1:7" x14ac:dyDescent="0.3">
      <c r="A146" s="217">
        <v>144</v>
      </c>
      <c r="B146" s="205" t="str">
        <f>VLOOKUP(C146,'[28]Liste over stillingsbetegnelser'!$C$2:$E$16,2,FALSE)</f>
        <v>Transport, post, lager og maskinførerarbejde</v>
      </c>
      <c r="C146" s="205" t="s">
        <v>91</v>
      </c>
      <c r="D146" s="214" t="s">
        <v>1914</v>
      </c>
      <c r="E146" s="205" t="s">
        <v>27</v>
      </c>
      <c r="F146" s="205">
        <v>47857</v>
      </c>
      <c r="G146" s="215">
        <v>50</v>
      </c>
    </row>
    <row r="147" spans="1:7" x14ac:dyDescent="0.3">
      <c r="A147" s="217">
        <v>145</v>
      </c>
      <c r="B147" s="205" t="str">
        <f>VLOOKUP(C147,'[28]Liste over stillingsbetegnelser'!$C$2:$E$16,2,FALSE)</f>
        <v>Transport, post, lager og maskinførerarbejde</v>
      </c>
      <c r="C147" s="205" t="s">
        <v>91</v>
      </c>
      <c r="D147" s="214" t="s">
        <v>1790</v>
      </c>
      <c r="E147" s="205" t="s">
        <v>27</v>
      </c>
      <c r="F147" s="205">
        <v>47890</v>
      </c>
      <c r="G147" s="215">
        <v>1</v>
      </c>
    </row>
    <row r="148" spans="1:7" x14ac:dyDescent="0.3">
      <c r="A148" s="217">
        <v>146</v>
      </c>
      <c r="B148" s="205" t="str">
        <f>VLOOKUP(C148,'[28]Liste over stillingsbetegnelser'!$C$2:$E$16,2,FALSE)</f>
        <v>Transport, post, lager og maskinførerarbejde</v>
      </c>
      <c r="C148" s="205" t="s">
        <v>91</v>
      </c>
      <c r="D148" s="214" t="s">
        <v>1806</v>
      </c>
      <c r="E148" s="205" t="s">
        <v>27</v>
      </c>
      <c r="F148" s="205">
        <v>48466</v>
      </c>
      <c r="G148" s="215">
        <v>1</v>
      </c>
    </row>
    <row r="149" spans="1:7" x14ac:dyDescent="0.3">
      <c r="A149" s="217">
        <v>147</v>
      </c>
      <c r="B149" s="205" t="str">
        <f>VLOOKUP(C149,'[28]Liste over stillingsbetegnelser'!$C$2:$E$16,2,FALSE)</f>
        <v>Transport, post, lager og maskinførerarbejde</v>
      </c>
      <c r="C149" s="205" t="s">
        <v>91</v>
      </c>
      <c r="D149" s="214" t="s">
        <v>654</v>
      </c>
      <c r="E149" s="205" t="s">
        <v>27</v>
      </c>
      <c r="F149" s="205">
        <v>48611</v>
      </c>
      <c r="G149" s="215">
        <v>2</v>
      </c>
    </row>
    <row r="150" spans="1:7" x14ac:dyDescent="0.3">
      <c r="A150" s="217">
        <v>148</v>
      </c>
      <c r="B150" s="205" t="str">
        <f>VLOOKUP(C150,'[28]Liste over stillingsbetegnelser'!$C$2:$E$16,2,FALSE)</f>
        <v>Transport, post, lager og maskinførerarbejde</v>
      </c>
      <c r="C150" s="205" t="s">
        <v>91</v>
      </c>
      <c r="D150" s="214" t="s">
        <v>560</v>
      </c>
      <c r="E150" s="205" t="s">
        <v>27</v>
      </c>
      <c r="F150" s="205">
        <v>48660</v>
      </c>
      <c r="G150" s="215">
        <v>2</v>
      </c>
    </row>
    <row r="151" spans="1:7" x14ac:dyDescent="0.3">
      <c r="A151" s="217">
        <v>149</v>
      </c>
      <c r="B151" s="205" t="str">
        <f>VLOOKUP(C151,'[28]Liste over stillingsbetegnelser'!$C$2:$E$16,2,FALSE)</f>
        <v>Transport, post, lager og maskinførerarbejde</v>
      </c>
      <c r="C151" s="205" t="s">
        <v>91</v>
      </c>
      <c r="D151" s="214" t="s">
        <v>1770</v>
      </c>
      <c r="E151" s="205" t="s">
        <v>27</v>
      </c>
      <c r="F151" s="205">
        <v>48850</v>
      </c>
      <c r="G151" s="215">
        <v>3</v>
      </c>
    </row>
    <row r="152" spans="1:7" x14ac:dyDescent="0.3">
      <c r="A152" s="217">
        <v>150</v>
      </c>
      <c r="B152" s="205" t="str">
        <f>VLOOKUP(C152,'[28]Liste over stillingsbetegnelser'!$C$2:$E$16,2,FALSE)</f>
        <v>Transport, post, lager og maskinførerarbejde</v>
      </c>
      <c r="C152" s="205" t="s">
        <v>91</v>
      </c>
      <c r="D152" s="214" t="s">
        <v>1772</v>
      </c>
      <c r="E152" s="205" t="s">
        <v>27</v>
      </c>
      <c r="F152" s="205">
        <v>48851</v>
      </c>
      <c r="G152" s="215">
        <v>2</v>
      </c>
    </row>
    <row r="153" spans="1:7" x14ac:dyDescent="0.3">
      <c r="A153" s="217">
        <v>151</v>
      </c>
      <c r="B153" s="205" t="str">
        <f>VLOOKUP(C153,'[28]Liste over stillingsbetegnelser'!$C$2:$E$16,2,FALSE)</f>
        <v>Transport, post, lager og maskinførerarbejde</v>
      </c>
      <c r="C153" s="205" t="s">
        <v>91</v>
      </c>
      <c r="D153" s="214" t="s">
        <v>1804</v>
      </c>
      <c r="E153" s="205" t="s">
        <v>27</v>
      </c>
      <c r="F153" s="205">
        <v>49741</v>
      </c>
      <c r="G153" s="215">
        <v>1</v>
      </c>
    </row>
    <row r="154" spans="1:7" x14ac:dyDescent="0.3">
      <c r="A154" s="217">
        <v>152</v>
      </c>
      <c r="B154" s="205" t="str">
        <f>VLOOKUP(C154,'[28]Liste over stillingsbetegnelser'!$C$2:$E$16,2,FALSE)</f>
        <v>Transport, post, lager og maskinførerarbejde</v>
      </c>
      <c r="C154" s="205" t="s">
        <v>71</v>
      </c>
      <c r="D154" s="214" t="s">
        <v>1785</v>
      </c>
      <c r="E154" s="205" t="s">
        <v>27</v>
      </c>
      <c r="F154" s="205">
        <v>40531</v>
      </c>
      <c r="G154" s="215">
        <v>30</v>
      </c>
    </row>
    <row r="155" spans="1:7" x14ac:dyDescent="0.3">
      <c r="A155" s="217">
        <v>153</v>
      </c>
      <c r="B155" s="205" t="str">
        <f>VLOOKUP(C155,'[28]Liste over stillingsbetegnelser'!$C$2:$E$16,2,FALSE)</f>
        <v>Transport, post, lager og maskinførerarbejde</v>
      </c>
      <c r="C155" s="205" t="s">
        <v>71</v>
      </c>
      <c r="D155" s="214" t="s">
        <v>1786</v>
      </c>
      <c r="E155" s="205" t="s">
        <v>27</v>
      </c>
      <c r="F155" s="205">
        <v>40544</v>
      </c>
      <c r="G155" s="215">
        <v>20</v>
      </c>
    </row>
    <row r="156" spans="1:7" x14ac:dyDescent="0.3">
      <c r="A156" s="217">
        <v>154</v>
      </c>
      <c r="B156" s="205" t="str">
        <f>VLOOKUP(C156,'[28]Liste over stillingsbetegnelser'!$C$2:$E$16,2,FALSE)</f>
        <v>Transport, post, lager og maskinførerarbejde</v>
      </c>
      <c r="C156" s="205" t="s">
        <v>71</v>
      </c>
      <c r="D156" s="205" t="s">
        <v>1720</v>
      </c>
      <c r="E156" s="205" t="s">
        <v>27</v>
      </c>
      <c r="F156" s="205">
        <v>47874</v>
      </c>
      <c r="G156" s="215">
        <v>1</v>
      </c>
    </row>
    <row r="157" spans="1:7" x14ac:dyDescent="0.3">
      <c r="A157" s="217">
        <v>155</v>
      </c>
      <c r="B157" s="205" t="str">
        <f>VLOOKUP(C157,'[28]Liste over stillingsbetegnelser'!$C$2:$E$16,2,FALSE)</f>
        <v>Transport, post, lager og maskinførerarbejde</v>
      </c>
      <c r="C157" s="205" t="s">
        <v>71</v>
      </c>
      <c r="D157" s="205" t="s">
        <v>1797</v>
      </c>
      <c r="E157" s="205" t="s">
        <v>27</v>
      </c>
      <c r="F157" s="205">
        <v>48104</v>
      </c>
      <c r="G157" s="215">
        <v>2</v>
      </c>
    </row>
    <row r="158" spans="1:7" x14ac:dyDescent="0.3">
      <c r="A158" s="217">
        <v>156</v>
      </c>
      <c r="B158" s="205" t="str">
        <f>VLOOKUP(C158,'[28]Liste over stillingsbetegnelser'!$C$2:$E$16,2,FALSE)</f>
        <v>Transport, post, lager og maskinførerarbejde</v>
      </c>
      <c r="C158" s="205" t="s">
        <v>71</v>
      </c>
      <c r="D158" s="205" t="s">
        <v>1806</v>
      </c>
      <c r="E158" s="205" t="s">
        <v>27</v>
      </c>
      <c r="F158" s="205">
        <v>48466</v>
      </c>
      <c r="G158" s="215">
        <v>1</v>
      </c>
    </row>
    <row r="159" spans="1:7" x14ac:dyDescent="0.3">
      <c r="A159" s="217">
        <v>157</v>
      </c>
      <c r="B159" s="205" t="str">
        <f>VLOOKUP(C159,'[28]Liste over stillingsbetegnelser'!$C$2:$E$16,2,FALSE)</f>
        <v>Transport, post, lager og maskinførerarbejde</v>
      </c>
      <c r="C159" s="205" t="s">
        <v>71</v>
      </c>
      <c r="D159" s="205" t="s">
        <v>1808</v>
      </c>
      <c r="E159" s="205" t="s">
        <v>27</v>
      </c>
      <c r="F159" s="205">
        <v>48616</v>
      </c>
      <c r="G159" s="215">
        <v>2</v>
      </c>
    </row>
    <row r="160" spans="1:7" x14ac:dyDescent="0.3">
      <c r="A160" s="217">
        <v>158</v>
      </c>
      <c r="B160" s="205" t="str">
        <f>VLOOKUP(C160,'[28]Liste over stillingsbetegnelser'!$C$2:$E$16,2,FALSE)</f>
        <v>Transport, post, lager og maskinførerarbejde</v>
      </c>
      <c r="C160" s="205" t="s">
        <v>71</v>
      </c>
      <c r="D160" s="214" t="s">
        <v>1810</v>
      </c>
      <c r="E160" s="205" t="s">
        <v>27</v>
      </c>
      <c r="F160" s="205">
        <v>48617</v>
      </c>
      <c r="G160" s="215">
        <v>2</v>
      </c>
    </row>
    <row r="161" spans="1:23" x14ac:dyDescent="0.3">
      <c r="A161" s="217">
        <v>159</v>
      </c>
      <c r="B161" s="205" t="str">
        <f>VLOOKUP(C161,'[28]Liste over stillingsbetegnelser'!$C$2:$E$16,2,FALSE)</f>
        <v>Transport, post, lager og maskinførerarbejde</v>
      </c>
      <c r="C161" s="205" t="s">
        <v>71</v>
      </c>
      <c r="D161" s="205" t="s">
        <v>1812</v>
      </c>
      <c r="E161" s="205" t="s">
        <v>27</v>
      </c>
      <c r="F161" s="205">
        <v>48619</v>
      </c>
      <c r="G161" s="215">
        <v>2</v>
      </c>
    </row>
    <row r="162" spans="1:23" x14ac:dyDescent="0.3">
      <c r="A162" s="217">
        <v>160</v>
      </c>
      <c r="B162" s="205" t="str">
        <f>VLOOKUP(C162,'[28]Liste over stillingsbetegnelser'!$C$2:$E$16,2,FALSE)</f>
        <v>Transport, post, lager og maskinførerarbejde</v>
      </c>
      <c r="C162" s="205" t="s">
        <v>71</v>
      </c>
      <c r="D162" s="205" t="s">
        <v>1789</v>
      </c>
      <c r="E162" s="205" t="s">
        <v>27</v>
      </c>
      <c r="F162" s="205">
        <v>48652</v>
      </c>
      <c r="G162" s="215">
        <v>10</v>
      </c>
    </row>
    <row r="163" spans="1:23" x14ac:dyDescent="0.3">
      <c r="A163" s="217">
        <v>161</v>
      </c>
      <c r="B163" s="205" t="str">
        <f>VLOOKUP(C163,'[28]Liste over stillingsbetegnelser'!$C$2:$E$16,2,FALSE)</f>
        <v>Transport, post, lager og maskinførerarbejde</v>
      </c>
      <c r="C163" s="205" t="s">
        <v>71</v>
      </c>
      <c r="D163" s="214" t="s">
        <v>1793</v>
      </c>
      <c r="E163" s="205" t="s">
        <v>27</v>
      </c>
      <c r="F163" s="205">
        <v>48900</v>
      </c>
      <c r="G163" s="215">
        <v>2</v>
      </c>
    </row>
    <row r="164" spans="1:23" x14ac:dyDescent="0.3">
      <c r="A164" s="217">
        <v>162</v>
      </c>
      <c r="B164" s="205" t="str">
        <f>VLOOKUP(C164,'[28]Liste over stillingsbetegnelser'!$C$2:$E$16,2,FALSE)</f>
        <v>Transport, post, lager og maskinførerarbejde</v>
      </c>
      <c r="C164" s="205" t="s">
        <v>71</v>
      </c>
      <c r="D164" s="214" t="s">
        <v>1795</v>
      </c>
      <c r="E164" s="205" t="s">
        <v>27</v>
      </c>
      <c r="F164" s="205">
        <v>48903</v>
      </c>
      <c r="G164" s="215">
        <v>4</v>
      </c>
    </row>
    <row r="165" spans="1:23" x14ac:dyDescent="0.3">
      <c r="A165" s="217">
        <v>163</v>
      </c>
      <c r="B165" s="205" t="str">
        <f>VLOOKUP(C165,'[28]Liste over stillingsbetegnelser'!$C$2:$E$16,2,FALSE)</f>
        <v>Transport, post, lager og maskinførerarbejde</v>
      </c>
      <c r="C165" s="205" t="s">
        <v>71</v>
      </c>
      <c r="D165" s="214" t="s">
        <v>1804</v>
      </c>
      <c r="E165" s="205" t="s">
        <v>27</v>
      </c>
      <c r="F165" s="205">
        <v>49741</v>
      </c>
      <c r="G165" s="215">
        <v>1</v>
      </c>
    </row>
    <row r="166" spans="1:23" x14ac:dyDescent="0.3">
      <c r="A166" s="217">
        <v>164</v>
      </c>
      <c r="B166" s="205" t="str">
        <f>VLOOKUP(C166,'[28]Liste over stillingsbetegnelser'!$C$2:$E$16,2,FALSE)</f>
        <v>Transport, post, lager og maskinførerarbejde</v>
      </c>
      <c r="C166" s="205" t="s">
        <v>71</v>
      </c>
      <c r="D166" s="214" t="s">
        <v>1799</v>
      </c>
      <c r="E166" s="205" t="s">
        <v>27</v>
      </c>
      <c r="F166" s="205">
        <v>49974</v>
      </c>
      <c r="G166" s="215">
        <v>2</v>
      </c>
    </row>
    <row r="167" spans="1:23" x14ac:dyDescent="0.3">
      <c r="A167" s="217">
        <v>165</v>
      </c>
      <c r="B167" s="205" t="str">
        <f>VLOOKUP(C167,'[28]Liste over stillingsbetegnelser'!$C$2:$E$16,2,FALSE)</f>
        <v>Transport, post, lager og maskinførerarbejde</v>
      </c>
      <c r="C167" s="205" t="s">
        <v>71</v>
      </c>
      <c r="D167" s="214" t="s">
        <v>1751</v>
      </c>
      <c r="E167" s="205" t="s">
        <v>27</v>
      </c>
      <c r="F167" s="205">
        <v>49975</v>
      </c>
      <c r="G167" s="215">
        <v>2</v>
      </c>
      <c r="R167" s="199"/>
      <c r="S167" s="200"/>
      <c r="T167" s="198"/>
      <c r="U167" s="147"/>
      <c r="V167" s="200"/>
      <c r="W167" s="197"/>
    </row>
    <row r="168" spans="1:23" x14ac:dyDescent="0.3">
      <c r="A168" s="217">
        <v>166</v>
      </c>
      <c r="B168" s="205" t="str">
        <f>VLOOKUP(C168,'[28]Liste over stillingsbetegnelser'!$C$2:$E$16,2,FALSE)</f>
        <v>Transport, post, lager og maskinførerarbejde</v>
      </c>
      <c r="C168" s="205" t="s">
        <v>71</v>
      </c>
      <c r="D168" s="214" t="s">
        <v>1802</v>
      </c>
      <c r="E168" s="205" t="s">
        <v>27</v>
      </c>
      <c r="F168" s="205">
        <v>49981</v>
      </c>
      <c r="G168" s="215">
        <v>3</v>
      </c>
      <c r="R168" s="199"/>
      <c r="S168" s="200"/>
      <c r="T168" s="198"/>
      <c r="U168" s="147"/>
      <c r="V168" s="200"/>
      <c r="W168" s="197"/>
    </row>
  </sheetData>
  <autoFilter ref="B4:G168">
    <sortState ref="B6:Q697">
      <sortCondition ref="B1:B697"/>
    </sortState>
  </autoFilter>
  <sortState ref="B2:G167">
    <sortCondition ref="B2:B167"/>
    <sortCondition ref="C2:C167"/>
  </sortState>
  <mergeCells count="1">
    <mergeCell ref="A1:G3"/>
  </mergeCells>
  <dataValidations count="2">
    <dataValidation type="decimal" allowBlank="1" showInputMessage="1" showErrorMessage="1" errorTitle="Indtast tal" error="Der kan kun indtastes tal i denne celle._x000a_Skriv antallet af dage, som kurset varer." sqref="G157:G166 G50:G149 G5:G14 G16:G22 G24:G48">
      <formula1>0</formula1>
      <formula2>1000</formula2>
    </dataValidation>
    <dataValidation type="list" allowBlank="1" showInputMessage="1" showErrorMessage="1" sqref="C50:C166">
      <formula1>#REF!</formula1>
    </dataValidation>
  </dataValidations>
  <pageMargins left="0.7" right="0.7" top="0.75" bottom="0.75" header="0.3" footer="0.3"/>
  <pageSetup paperSize="9"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'C:\Users\b009033\AppData\Local\Microsoft\Windows\INetCache\Content.Outlook\UGU22YFA\[Høringsskema RAR Bornholm april. 2024.xlsx]SKJULT stillingsbetegnelser'!#REF!</xm:f>
          </x14:formula1>
          <xm:sqref>C44:C48 C168</xm:sqref>
        </x14:dataValidation>
        <x14:dataValidation type="list" allowBlank="1" showInputMessage="1" showErrorMessage="1">
          <x14:formula1>
            <xm:f>'C:\Users\b009033\AppData\Local\Microsoft\Windows\INetCache\Content.Outlook\UGU22YFA\[Høringsskema RAR Bornholm april. 2024 (002).xlsx]SKJULT stillingsbetegnelser'!#REF!</xm:f>
          </x14:formula1>
          <xm:sqref>C167 C5:C43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30"/>
  <sheetViews>
    <sheetView zoomScale="90" zoomScaleNormal="90" workbookViewId="0">
      <selection activeCell="A2" sqref="A2"/>
    </sheetView>
  </sheetViews>
  <sheetFormatPr defaultRowHeight="13.8" x14ac:dyDescent="0.3"/>
  <cols>
    <col min="1" max="1" width="43.6640625" customWidth="1"/>
    <col min="2" max="2" width="65.33203125" customWidth="1"/>
    <col min="3" max="3" width="172.109375" customWidth="1"/>
  </cols>
  <sheetData>
    <row r="1" spans="1:4" ht="18" x14ac:dyDescent="0.3">
      <c r="A1" s="221" t="s">
        <v>0</v>
      </c>
      <c r="B1" s="221"/>
      <c r="C1" s="4" t="s">
        <v>1</v>
      </c>
      <c r="D1" s="5"/>
    </row>
    <row r="2" spans="1:4" ht="14.4" x14ac:dyDescent="0.3">
      <c r="A2" s="6"/>
      <c r="B2" s="7"/>
      <c r="C2" s="6"/>
      <c r="D2" s="5" t="s">
        <v>2</v>
      </c>
    </row>
    <row r="3" spans="1:4" ht="14.4" x14ac:dyDescent="0.3">
      <c r="A3" s="6"/>
      <c r="B3" s="7"/>
      <c r="C3" s="6"/>
      <c r="D3" s="5" t="s">
        <v>2</v>
      </c>
    </row>
    <row r="4" spans="1:4" ht="14.4" x14ac:dyDescent="0.3">
      <c r="A4" s="6"/>
      <c r="B4" s="7"/>
      <c r="C4" s="6"/>
      <c r="D4" s="5" t="s">
        <v>2</v>
      </c>
    </row>
    <row r="5" spans="1:4" ht="14.4" x14ac:dyDescent="0.3">
      <c r="A5" s="6"/>
      <c r="B5" s="7"/>
      <c r="C5" s="6"/>
      <c r="D5" s="5" t="s">
        <v>2</v>
      </c>
    </row>
    <row r="6" spans="1:4" ht="14.4" x14ac:dyDescent="0.3">
      <c r="A6" s="6"/>
      <c r="B6" s="7"/>
      <c r="C6" s="6"/>
      <c r="D6" s="5" t="s">
        <v>2</v>
      </c>
    </row>
    <row r="7" spans="1:4" ht="14.4" x14ac:dyDescent="0.3">
      <c r="A7" s="6"/>
      <c r="B7" s="7"/>
      <c r="C7" s="6"/>
      <c r="D7" s="5" t="s">
        <v>2</v>
      </c>
    </row>
    <row r="8" spans="1:4" ht="14.4" x14ac:dyDescent="0.3">
      <c r="A8" s="6"/>
      <c r="B8" s="7"/>
      <c r="C8" s="6"/>
      <c r="D8" s="5" t="s">
        <v>2</v>
      </c>
    </row>
    <row r="9" spans="1:4" ht="14.4" x14ac:dyDescent="0.3">
      <c r="A9" s="6"/>
      <c r="B9" s="7"/>
      <c r="C9" s="6"/>
      <c r="D9" s="5" t="s">
        <v>2</v>
      </c>
    </row>
    <row r="10" spans="1:4" ht="14.4" x14ac:dyDescent="0.3">
      <c r="A10" s="6"/>
      <c r="B10" s="7"/>
      <c r="C10" s="6"/>
      <c r="D10" s="5" t="s">
        <v>2</v>
      </c>
    </row>
    <row r="11" spans="1:4" ht="14.4" x14ac:dyDescent="0.3">
      <c r="A11" s="6"/>
      <c r="B11" s="7"/>
      <c r="C11" s="6"/>
      <c r="D11" s="5" t="s">
        <v>2</v>
      </c>
    </row>
    <row r="12" spans="1:4" ht="14.4" x14ac:dyDescent="0.3">
      <c r="A12" s="6"/>
      <c r="B12" s="7"/>
      <c r="C12" s="6"/>
      <c r="D12" s="5" t="s">
        <v>2</v>
      </c>
    </row>
    <row r="13" spans="1:4" ht="14.4" x14ac:dyDescent="0.3">
      <c r="A13" s="6"/>
      <c r="B13" s="7"/>
      <c r="C13" s="6"/>
      <c r="D13" s="5" t="s">
        <v>2</v>
      </c>
    </row>
    <row r="14" spans="1:4" ht="14.4" x14ac:dyDescent="0.3">
      <c r="A14" s="6"/>
      <c r="B14" s="7"/>
      <c r="C14" s="6"/>
      <c r="D14" s="5" t="s">
        <v>2</v>
      </c>
    </row>
    <row r="15" spans="1:4" ht="14.4" x14ac:dyDescent="0.3">
      <c r="A15" s="6"/>
      <c r="B15" s="7"/>
      <c r="C15" s="6"/>
      <c r="D15" s="5" t="s">
        <v>2</v>
      </c>
    </row>
    <row r="16" spans="1:4" ht="14.4" x14ac:dyDescent="0.3">
      <c r="A16" s="6"/>
      <c r="B16" s="7"/>
      <c r="C16" s="6"/>
      <c r="D16" s="5" t="s">
        <v>2</v>
      </c>
    </row>
    <row r="17" spans="1:4" ht="14.4" x14ac:dyDescent="0.3">
      <c r="A17" s="6"/>
      <c r="B17" s="7"/>
      <c r="C17" s="6"/>
      <c r="D17" s="5" t="s">
        <v>2</v>
      </c>
    </row>
    <row r="18" spans="1:4" ht="14.4" x14ac:dyDescent="0.3">
      <c r="A18" s="6"/>
      <c r="B18" s="7"/>
      <c r="C18" s="6"/>
      <c r="D18" s="5" t="s">
        <v>2</v>
      </c>
    </row>
    <row r="19" spans="1:4" ht="14.4" x14ac:dyDescent="0.3">
      <c r="A19" s="6"/>
      <c r="B19" s="7"/>
      <c r="C19" s="6"/>
      <c r="D19" s="5" t="s">
        <v>2</v>
      </c>
    </row>
    <row r="20" spans="1:4" ht="14.4" x14ac:dyDescent="0.3">
      <c r="A20" s="6"/>
      <c r="B20" s="7"/>
      <c r="C20" s="6"/>
      <c r="D20" s="5" t="s">
        <v>2</v>
      </c>
    </row>
    <row r="21" spans="1:4" ht="14.4" x14ac:dyDescent="0.3">
      <c r="A21" s="6"/>
      <c r="B21" s="7"/>
      <c r="C21" s="6"/>
      <c r="D21" s="5" t="s">
        <v>2</v>
      </c>
    </row>
    <row r="22" spans="1:4" ht="14.4" x14ac:dyDescent="0.3">
      <c r="A22" s="6"/>
      <c r="B22" s="7"/>
      <c r="C22" s="6"/>
      <c r="D22" s="5" t="s">
        <v>2</v>
      </c>
    </row>
    <row r="23" spans="1:4" ht="14.4" x14ac:dyDescent="0.3">
      <c r="A23" s="6"/>
      <c r="B23" s="7"/>
      <c r="C23" s="6"/>
      <c r="D23" s="5" t="s">
        <v>2</v>
      </c>
    </row>
    <row r="24" spans="1:4" ht="14.4" x14ac:dyDescent="0.3">
      <c r="A24" s="6"/>
      <c r="B24" s="7"/>
      <c r="C24" s="6"/>
      <c r="D24" s="5" t="s">
        <v>2</v>
      </c>
    </row>
    <row r="25" spans="1:4" ht="14.4" x14ac:dyDescent="0.3">
      <c r="A25" s="6"/>
      <c r="B25" s="7"/>
      <c r="C25" s="6"/>
      <c r="D25" s="5" t="s">
        <v>2</v>
      </c>
    </row>
    <row r="26" spans="1:4" ht="14.4" x14ac:dyDescent="0.3">
      <c r="A26" s="6"/>
      <c r="B26" s="7"/>
      <c r="C26" s="6"/>
      <c r="D26" s="5" t="s">
        <v>2</v>
      </c>
    </row>
    <row r="27" spans="1:4" ht="14.4" x14ac:dyDescent="0.3">
      <c r="A27" s="6"/>
      <c r="B27" s="7"/>
      <c r="C27" s="6"/>
      <c r="D27" s="5" t="s">
        <v>2</v>
      </c>
    </row>
    <row r="28" spans="1:4" ht="14.4" x14ac:dyDescent="0.3">
      <c r="A28" s="6"/>
      <c r="B28" s="7"/>
      <c r="C28" s="6"/>
      <c r="D28" s="5" t="s">
        <v>2</v>
      </c>
    </row>
    <row r="29" spans="1:4" ht="14.4" x14ac:dyDescent="0.3">
      <c r="A29" s="6"/>
      <c r="B29" s="7"/>
      <c r="C29" s="6"/>
      <c r="D29" s="5" t="s">
        <v>2</v>
      </c>
    </row>
    <row r="30" spans="1:4" ht="14.4" x14ac:dyDescent="0.3">
      <c r="A30" s="6"/>
      <c r="B30" s="7"/>
      <c r="C30" s="6"/>
      <c r="D30" s="5" t="s">
        <v>2</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D30"/>
  <sheetViews>
    <sheetView zoomScale="90" zoomScaleNormal="90" workbookViewId="0">
      <selection activeCell="A2" sqref="A2"/>
    </sheetView>
  </sheetViews>
  <sheetFormatPr defaultRowHeight="13.8" x14ac:dyDescent="0.3"/>
  <cols>
    <col min="1" max="1" width="40" customWidth="1"/>
    <col min="2" max="2" width="63.88671875" customWidth="1"/>
    <col min="3" max="3" width="150.109375" customWidth="1"/>
  </cols>
  <sheetData>
    <row r="1" spans="1:4" ht="18" x14ac:dyDescent="0.3">
      <c r="A1" s="221" t="s">
        <v>3</v>
      </c>
      <c r="B1" s="221"/>
      <c r="C1" s="4" t="s">
        <v>1</v>
      </c>
      <c r="D1" s="5"/>
    </row>
    <row r="2" spans="1:4" ht="14.4" x14ac:dyDescent="0.3">
      <c r="A2" s="6"/>
      <c r="B2" s="6"/>
      <c r="C2" s="6"/>
      <c r="D2" s="5" t="s">
        <v>2</v>
      </c>
    </row>
    <row r="3" spans="1:4" ht="14.4" x14ac:dyDescent="0.3">
      <c r="A3" s="6"/>
      <c r="B3" s="6"/>
      <c r="C3" s="6"/>
      <c r="D3" s="5" t="s">
        <v>2</v>
      </c>
    </row>
    <row r="4" spans="1:4" ht="14.4" x14ac:dyDescent="0.3">
      <c r="A4" s="6"/>
      <c r="B4" s="6"/>
      <c r="C4" s="6"/>
      <c r="D4" s="5" t="s">
        <v>2</v>
      </c>
    </row>
    <row r="5" spans="1:4" ht="14.4" x14ac:dyDescent="0.3">
      <c r="A5" s="6"/>
      <c r="B5" s="6"/>
      <c r="C5" s="6"/>
      <c r="D5" s="5" t="s">
        <v>2</v>
      </c>
    </row>
    <row r="6" spans="1:4" ht="14.4" x14ac:dyDescent="0.3">
      <c r="A6" s="6"/>
      <c r="B6" s="6"/>
      <c r="C6" s="6"/>
      <c r="D6" s="5" t="s">
        <v>2</v>
      </c>
    </row>
    <row r="7" spans="1:4" ht="14.4" x14ac:dyDescent="0.3">
      <c r="A7" s="6"/>
      <c r="B7" s="6"/>
      <c r="C7" s="6"/>
      <c r="D7" s="5" t="s">
        <v>2</v>
      </c>
    </row>
    <row r="8" spans="1:4" ht="14.4" x14ac:dyDescent="0.3">
      <c r="A8" s="6"/>
      <c r="B8" s="6"/>
      <c r="C8" s="6"/>
      <c r="D8" s="5" t="s">
        <v>2</v>
      </c>
    </row>
    <row r="9" spans="1:4" ht="14.4" x14ac:dyDescent="0.3">
      <c r="A9" s="6"/>
      <c r="B9" s="6"/>
      <c r="C9" s="6"/>
      <c r="D9" s="5" t="s">
        <v>2</v>
      </c>
    </row>
    <row r="10" spans="1:4" ht="14.4" x14ac:dyDescent="0.3">
      <c r="A10" s="6"/>
      <c r="B10" s="6"/>
      <c r="C10" s="6"/>
      <c r="D10" s="5" t="s">
        <v>2</v>
      </c>
    </row>
    <row r="11" spans="1:4" ht="14.4" x14ac:dyDescent="0.3">
      <c r="A11" s="6"/>
      <c r="B11" s="6"/>
      <c r="C11" s="6"/>
      <c r="D11" s="5" t="s">
        <v>2</v>
      </c>
    </row>
    <row r="12" spans="1:4" ht="14.4" x14ac:dyDescent="0.3">
      <c r="A12" s="6"/>
      <c r="B12" s="6"/>
      <c r="C12" s="6"/>
      <c r="D12" s="5" t="s">
        <v>2</v>
      </c>
    </row>
    <row r="13" spans="1:4" ht="14.4" x14ac:dyDescent="0.3">
      <c r="A13" s="6"/>
      <c r="B13" s="6"/>
      <c r="C13" s="6"/>
      <c r="D13" s="5" t="s">
        <v>2</v>
      </c>
    </row>
    <row r="14" spans="1:4" ht="14.4" x14ac:dyDescent="0.3">
      <c r="A14" s="6"/>
      <c r="B14" s="6"/>
      <c r="C14" s="6"/>
      <c r="D14" s="5" t="s">
        <v>2</v>
      </c>
    </row>
    <row r="15" spans="1:4" ht="14.4" x14ac:dyDescent="0.3">
      <c r="A15" s="6"/>
      <c r="B15" s="6"/>
      <c r="C15" s="6"/>
      <c r="D15" s="5" t="s">
        <v>2</v>
      </c>
    </row>
    <row r="16" spans="1:4" ht="14.4" x14ac:dyDescent="0.3">
      <c r="A16" s="6"/>
      <c r="B16" s="6"/>
      <c r="C16" s="6"/>
      <c r="D16" s="5" t="s">
        <v>2</v>
      </c>
    </row>
    <row r="17" spans="1:4" ht="14.4" x14ac:dyDescent="0.3">
      <c r="A17" s="6"/>
      <c r="B17" s="6"/>
      <c r="C17" s="6"/>
      <c r="D17" s="5" t="s">
        <v>2</v>
      </c>
    </row>
    <row r="18" spans="1:4" ht="14.4" x14ac:dyDescent="0.3">
      <c r="A18" s="6"/>
      <c r="B18" s="6"/>
      <c r="C18" s="6"/>
      <c r="D18" s="5" t="s">
        <v>2</v>
      </c>
    </row>
    <row r="19" spans="1:4" ht="14.4" x14ac:dyDescent="0.3">
      <c r="A19" s="6"/>
      <c r="B19" s="6"/>
      <c r="C19" s="6"/>
      <c r="D19" s="5" t="s">
        <v>2</v>
      </c>
    </row>
    <row r="20" spans="1:4" ht="14.4" x14ac:dyDescent="0.3">
      <c r="A20" s="6"/>
      <c r="B20" s="6"/>
      <c r="C20" s="6"/>
      <c r="D20" s="5" t="s">
        <v>2</v>
      </c>
    </row>
    <row r="21" spans="1:4" ht="14.4" x14ac:dyDescent="0.3">
      <c r="A21" s="6"/>
      <c r="B21" s="6"/>
      <c r="C21" s="6"/>
      <c r="D21" s="5" t="s">
        <v>2</v>
      </c>
    </row>
    <row r="22" spans="1:4" ht="14.4" x14ac:dyDescent="0.3">
      <c r="A22" s="6"/>
      <c r="B22" s="6"/>
      <c r="C22" s="6"/>
      <c r="D22" s="5" t="s">
        <v>2</v>
      </c>
    </row>
    <row r="23" spans="1:4" ht="14.4" x14ac:dyDescent="0.3">
      <c r="A23" s="6"/>
      <c r="B23" s="6"/>
      <c r="C23" s="6"/>
      <c r="D23" s="5" t="s">
        <v>2</v>
      </c>
    </row>
    <row r="24" spans="1:4" ht="14.4" x14ac:dyDescent="0.3">
      <c r="A24" s="6"/>
      <c r="B24" s="6"/>
      <c r="C24" s="6"/>
      <c r="D24" s="5" t="s">
        <v>2</v>
      </c>
    </row>
    <row r="25" spans="1:4" ht="14.4" x14ac:dyDescent="0.3">
      <c r="A25" s="6"/>
      <c r="B25" s="6"/>
      <c r="C25" s="6"/>
      <c r="D25" s="5" t="s">
        <v>2</v>
      </c>
    </row>
    <row r="26" spans="1:4" ht="14.4" x14ac:dyDescent="0.3">
      <c r="A26" s="6"/>
      <c r="B26" s="6"/>
      <c r="C26" s="6"/>
      <c r="D26" s="5" t="s">
        <v>2</v>
      </c>
    </row>
    <row r="27" spans="1:4" ht="14.4" x14ac:dyDescent="0.3">
      <c r="A27" s="6"/>
      <c r="B27" s="6"/>
      <c r="C27" s="6"/>
      <c r="D27" s="5" t="s">
        <v>2</v>
      </c>
    </row>
    <row r="28" spans="1:4" ht="14.4" x14ac:dyDescent="0.3">
      <c r="A28" s="6"/>
      <c r="B28" s="6"/>
      <c r="C28" s="6"/>
      <c r="D28" s="5" t="s">
        <v>2</v>
      </c>
    </row>
    <row r="29" spans="1:4" ht="14.4" x14ac:dyDescent="0.3">
      <c r="A29" s="6"/>
      <c r="B29" s="6"/>
      <c r="C29" s="6"/>
      <c r="D29" s="5" t="s">
        <v>2</v>
      </c>
    </row>
    <row r="30" spans="1:4" ht="14.4" x14ac:dyDescent="0.3">
      <c r="A30" s="6"/>
      <c r="B30" s="6"/>
      <c r="C30" s="6"/>
      <c r="D30" s="5" t="s">
        <v>2</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2"/>
  <sheetViews>
    <sheetView zoomScale="90" zoomScaleNormal="90" workbookViewId="0">
      <selection activeCell="A2" sqref="A2"/>
    </sheetView>
  </sheetViews>
  <sheetFormatPr defaultRowHeight="13.8" x14ac:dyDescent="0.3"/>
  <cols>
    <col min="1" max="1" width="23.6640625" customWidth="1"/>
    <col min="2" max="2" width="84.109375" customWidth="1"/>
    <col min="3" max="3" width="135.6640625" customWidth="1"/>
  </cols>
  <sheetData>
    <row r="1" spans="1:4" ht="18" x14ac:dyDescent="0.3">
      <c r="A1" s="221" t="s">
        <v>4</v>
      </c>
      <c r="B1" s="221"/>
      <c r="C1" s="4" t="s">
        <v>1</v>
      </c>
      <c r="D1" s="5"/>
    </row>
    <row r="2" spans="1:4" ht="14.4" x14ac:dyDescent="0.3">
      <c r="A2" s="6"/>
      <c r="B2" s="7"/>
      <c r="C2" s="6"/>
      <c r="D2" s="5" t="s">
        <v>2</v>
      </c>
    </row>
    <row r="3" spans="1:4" ht="14.4" x14ac:dyDescent="0.3">
      <c r="A3" s="6"/>
      <c r="B3" s="7"/>
      <c r="C3" s="6"/>
      <c r="D3" s="5" t="s">
        <v>2</v>
      </c>
    </row>
    <row r="4" spans="1:4" ht="14.4" x14ac:dyDescent="0.3">
      <c r="A4" s="6"/>
      <c r="B4" s="7"/>
      <c r="C4" s="6"/>
      <c r="D4" s="5" t="s">
        <v>2</v>
      </c>
    </row>
    <row r="5" spans="1:4" ht="14.4" x14ac:dyDescent="0.3">
      <c r="A5" s="6"/>
      <c r="B5" s="7"/>
      <c r="C5" s="6"/>
      <c r="D5" s="5" t="s">
        <v>2</v>
      </c>
    </row>
    <row r="6" spans="1:4" ht="14.4" x14ac:dyDescent="0.3">
      <c r="A6" s="6"/>
      <c r="B6" s="7"/>
      <c r="C6" s="6"/>
      <c r="D6" s="5" t="s">
        <v>2</v>
      </c>
    </row>
    <row r="7" spans="1:4" s="23" customFormat="1" ht="14.4" x14ac:dyDescent="0.3">
      <c r="A7" s="6"/>
      <c r="B7" s="7"/>
      <c r="C7" s="6"/>
      <c r="D7" s="5" t="s">
        <v>2</v>
      </c>
    </row>
    <row r="8" spans="1:4" s="23" customFormat="1" ht="14.4" x14ac:dyDescent="0.3">
      <c r="A8" s="6"/>
      <c r="B8" s="7"/>
      <c r="C8" s="6"/>
      <c r="D8" s="5" t="s">
        <v>2</v>
      </c>
    </row>
    <row r="9" spans="1:4" s="23" customFormat="1" ht="14.4" x14ac:dyDescent="0.3">
      <c r="A9" s="6"/>
      <c r="B9" s="7"/>
      <c r="C9" s="6"/>
      <c r="D9" s="5" t="s">
        <v>2</v>
      </c>
    </row>
    <row r="10" spans="1:4" s="23" customFormat="1" ht="14.4" x14ac:dyDescent="0.3">
      <c r="A10" s="6"/>
      <c r="B10" s="7"/>
      <c r="C10" s="6"/>
      <c r="D10" s="5" t="s">
        <v>2</v>
      </c>
    </row>
    <row r="11" spans="1:4" ht="14.4" x14ac:dyDescent="0.3">
      <c r="A11" s="6"/>
      <c r="B11" s="7"/>
      <c r="C11" s="6"/>
      <c r="D11" s="5" t="s">
        <v>2</v>
      </c>
    </row>
    <row r="12" spans="1:4" ht="14.4" x14ac:dyDescent="0.3">
      <c r="A12" s="6"/>
      <c r="B12" s="7"/>
      <c r="C12" s="6"/>
      <c r="D12" s="5" t="s">
        <v>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Indmeldinger RAR H</vt:lpstr>
      <vt:lpstr>Indmeldinger RAR S</vt:lpstr>
      <vt:lpstr>Positivliste</vt:lpstr>
      <vt:lpstr>Stillingsbetegnelser RAR H</vt:lpstr>
      <vt:lpstr>Stillingsbetegnelser RAR S</vt:lpstr>
      <vt:lpstr>Stillingsbetegnelser RAR B</vt:lpstr>
      <vt:lpstr>Positivliste!Udskriftsområde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Sommer</dc:creator>
  <cp:lastModifiedBy>Henrik Foght Pedersen</cp:lastModifiedBy>
  <cp:lastPrinted>2024-03-07T13:25:26Z</cp:lastPrinted>
  <dcterms:created xsi:type="dcterms:W3CDTF">2023-02-17T07:07:30Z</dcterms:created>
  <dcterms:modified xsi:type="dcterms:W3CDTF">2025-01-02T06:26:09Z</dcterms:modified>
</cp:coreProperties>
</file>